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ikosaito7/saajjpMySQL/ssl/home/04Kaiin/KaiinKokaiBunsyo/"/>
    </mc:Choice>
  </mc:AlternateContent>
  <xr:revisionPtr revIDLastSave="0" documentId="13_ncr:1_{A50299FE-690C-DD46-ACA4-8C63A54D67D2}" xr6:coauthVersionLast="47" xr6:coauthVersionMax="47" xr10:uidLastSave="{00000000-0000-0000-0000-000000000000}"/>
  <bookViews>
    <workbookView xWindow="4100" yWindow="560" windowWidth="24540" windowHeight="18640" xr2:uid="{00000000-000D-0000-FFFF-FFFF00000000}"/>
  </bookViews>
  <sheets>
    <sheet name="出張旅費請求書" sheetId="12" r:id="rId1"/>
    <sheet name="記入見本（総会）" sheetId="10" r:id="rId2"/>
    <sheet name="記入見本 (海外)" sheetId="13" r:id="rId3"/>
  </sheets>
  <definedNames>
    <definedName name="_xlnm._FilterDatabase" localSheetId="2" hidden="1">'記入見本 (海外)'!$G$29:$G$29</definedName>
    <definedName name="_xlnm._FilterDatabase" localSheetId="1" hidden="1">'記入見本（総会）'!$G$29:$G$29</definedName>
    <definedName name="_xlnm._FilterDatabase" localSheetId="0" hidden="1">出張旅費請求書!$G$29:$G$29</definedName>
    <definedName name="_xlnm.Print_Area" localSheetId="2">'記入見本 (海外)'!$A$1:$K$54</definedName>
    <definedName name="_xlnm.Print_Area" localSheetId="1">'記入見本（総会）'!$A$1:$K$53</definedName>
    <definedName name="_xlnm.Print_Area" localSheetId="0">出張旅費請求書!$A$1:$K$53</definedName>
    <definedName name="_xlnm.Print_Titles" localSheetId="2">'記入見本 (海外)'!$29:$29</definedName>
    <definedName name="_xlnm.Print_Titles" localSheetId="1">'記入見本（総会）'!$29:$29</definedName>
    <definedName name="_xlnm.Print_Titles" localSheetId="0">出張旅費請求書!$29:$29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0" l="1"/>
  <c r="E21" i="12"/>
  <c r="E21" i="13"/>
  <c r="E22" i="13"/>
  <c r="H53" i="13"/>
  <c r="H36" i="13"/>
  <c r="H28" i="13"/>
  <c r="E25" i="13"/>
  <c r="E26" i="13"/>
  <c r="B7" i="13"/>
  <c r="B8" i="13"/>
  <c r="B9" i="13"/>
  <c r="B10" i="13"/>
  <c r="B11" i="13"/>
  <c r="I17" i="13"/>
  <c r="I16" i="13"/>
  <c r="J7" i="13"/>
  <c r="J8" i="13"/>
  <c r="J9" i="13"/>
  <c r="J10" i="13"/>
  <c r="J11" i="13"/>
  <c r="I10" i="13"/>
  <c r="G10" i="13"/>
  <c r="E10" i="13"/>
  <c r="I9" i="13"/>
  <c r="E9" i="13"/>
  <c r="C9" i="13"/>
  <c r="I8" i="13"/>
  <c r="E8" i="13"/>
  <c r="C8" i="13"/>
  <c r="G7" i="13"/>
  <c r="E7" i="13"/>
  <c r="F28" i="10"/>
  <c r="H52" i="12"/>
  <c r="H35" i="12"/>
  <c r="H28" i="12"/>
  <c r="E22" i="12"/>
  <c r="E25" i="12"/>
  <c r="E26" i="12"/>
  <c r="B7" i="12"/>
  <c r="B8" i="12"/>
  <c r="B9" i="12"/>
  <c r="B10" i="12"/>
  <c r="B11" i="12"/>
  <c r="I17" i="12"/>
  <c r="I16" i="12"/>
  <c r="J7" i="12"/>
  <c r="J8" i="12"/>
  <c r="J9" i="12"/>
  <c r="J10" i="12"/>
  <c r="J11" i="12"/>
  <c r="I10" i="12"/>
  <c r="G10" i="12"/>
  <c r="E10" i="12"/>
  <c r="I9" i="12"/>
  <c r="E9" i="12"/>
  <c r="C9" i="12"/>
  <c r="I8" i="12"/>
  <c r="E8" i="12"/>
  <c r="C8" i="12"/>
  <c r="G7" i="12"/>
  <c r="E7" i="12"/>
  <c r="H28" i="10"/>
  <c r="G10" i="10"/>
  <c r="E10" i="10"/>
  <c r="E8" i="10"/>
  <c r="H35" i="10"/>
  <c r="E22" i="10"/>
  <c r="E25" i="10"/>
  <c r="E26" i="10"/>
  <c r="B7" i="10"/>
  <c r="B8" i="10"/>
  <c r="B9" i="10"/>
  <c r="B10" i="10"/>
  <c r="B11" i="10"/>
  <c r="I17" i="10"/>
  <c r="I16" i="10"/>
  <c r="J7" i="10"/>
  <c r="J8" i="10"/>
  <c r="J9" i="10"/>
  <c r="J10" i="10"/>
  <c r="J11" i="10"/>
  <c r="I10" i="10"/>
  <c r="I9" i="10"/>
  <c r="E9" i="10"/>
  <c r="C9" i="10"/>
  <c r="I8" i="10"/>
  <c r="C8" i="10"/>
  <c r="G7" i="10"/>
  <c r="E7" i="10"/>
</calcChain>
</file>

<file path=xl/sharedStrings.xml><?xml version="1.0" encoding="utf-8"?>
<sst xmlns="http://schemas.openxmlformats.org/spreadsheetml/2006/main" count="328" uniqueCount="132">
  <si>
    <t>日付</t>
    <rPh sb="0" eb="2">
      <t>ヒヅケ</t>
    </rPh>
    <phoneticPr fontId="2"/>
  </si>
  <si>
    <t>交通機関</t>
    <rPh sb="0" eb="2">
      <t>コウツウ</t>
    </rPh>
    <rPh sb="2" eb="4">
      <t>キカン</t>
    </rPh>
    <phoneticPr fontId="2"/>
  </si>
  <si>
    <t>料金</t>
    <rPh sb="0" eb="2">
      <t>リョウキン</t>
    </rPh>
    <phoneticPr fontId="2"/>
  </si>
  <si>
    <t>合計</t>
    <rPh sb="0" eb="2">
      <t>ゴウケイ</t>
    </rPh>
    <phoneticPr fontId="2"/>
  </si>
  <si>
    <t>氏名</t>
    <rPh sb="0" eb="2">
      <t>シメイ</t>
    </rPh>
    <phoneticPr fontId="2"/>
  </si>
  <si>
    <t>請求日付</t>
    <rPh sb="0" eb="2">
      <t>セイキュウ</t>
    </rPh>
    <rPh sb="2" eb="4">
      <t>ヒヅケ</t>
    </rPh>
    <phoneticPr fontId="2"/>
  </si>
  <si>
    <t>金額</t>
    <rPh sb="0" eb="2">
      <t>キンガク</t>
    </rPh>
    <phoneticPr fontId="2"/>
  </si>
  <si>
    <t>借方科目</t>
    <rPh sb="0" eb="1">
      <t>カ</t>
    </rPh>
    <rPh sb="1" eb="2">
      <t>カタ</t>
    </rPh>
    <rPh sb="2" eb="4">
      <t>カモク</t>
    </rPh>
    <phoneticPr fontId="2"/>
  </si>
  <si>
    <t>貸方科目</t>
  </si>
  <si>
    <t>現金</t>
    <rPh sb="0" eb="2">
      <t>ゲンキン</t>
    </rPh>
    <phoneticPr fontId="2"/>
  </si>
  <si>
    <t>合　　　計</t>
    <rPh sb="0" eb="1">
      <t>ゴウ</t>
    </rPh>
    <rPh sb="4" eb="5">
      <t>ケイ</t>
    </rPh>
    <phoneticPr fontId="2"/>
  </si>
  <si>
    <t>備　　考</t>
    <rPh sb="0" eb="1">
      <t>ソナエ</t>
    </rPh>
    <rPh sb="3" eb="4">
      <t>コウ</t>
    </rPh>
    <phoneticPr fontId="2"/>
  </si>
  <si>
    <t>承認印</t>
    <rPh sb="0" eb="2">
      <t>ショウニン</t>
    </rPh>
    <rPh sb="2" eb="3">
      <t>イン</t>
    </rPh>
    <phoneticPr fontId="2"/>
  </si>
  <si>
    <t>係印</t>
    <rPh sb="0" eb="2">
      <t>カカリイン</t>
    </rPh>
    <phoneticPr fontId="2"/>
  </si>
  <si>
    <t>往復</t>
    <rPh sb="0" eb="2">
      <t>オウフク</t>
    </rPh>
    <phoneticPr fontId="2"/>
  </si>
  <si>
    <t>摘要</t>
    <rPh sb="0" eb="2">
      <t>テキヨウ</t>
    </rPh>
    <phoneticPr fontId="2"/>
  </si>
  <si>
    <t>処理日：</t>
    <rPh sb="0" eb="2">
      <t>ショリ</t>
    </rPh>
    <rPh sb="2" eb="3">
      <t>ビ</t>
    </rPh>
    <phoneticPr fontId="2"/>
  </si>
  <si>
    <t>会員番号</t>
    <rPh sb="0" eb="2">
      <t>カイイン</t>
    </rPh>
    <rPh sb="2" eb="4">
      <t>バンゴウ</t>
    </rPh>
    <phoneticPr fontId="2"/>
  </si>
  <si>
    <t>期間</t>
    <rPh sb="0" eb="2">
      <t>キカン</t>
    </rPh>
    <phoneticPr fontId="2"/>
  </si>
  <si>
    <t>～</t>
    <phoneticPr fontId="2"/>
  </si>
  <si>
    <t>片道/往復</t>
    <rPh sb="0" eb="2">
      <t>カタミチ</t>
    </rPh>
    <rPh sb="3" eb="5">
      <t>オウフク</t>
    </rPh>
    <phoneticPr fontId="2"/>
  </si>
  <si>
    <t>件　名</t>
    <rPh sb="0" eb="1">
      <t>ケン</t>
    </rPh>
    <rPh sb="2" eb="3">
      <t>メイ</t>
    </rPh>
    <phoneticPr fontId="2"/>
  </si>
  <si>
    <t>場所／会場</t>
    <rPh sb="0" eb="2">
      <t>バショ</t>
    </rPh>
    <rPh sb="3" eb="5">
      <t>カイジョウ</t>
    </rPh>
    <phoneticPr fontId="2"/>
  </si>
  <si>
    <t>下記のとおり請求します。</t>
    <phoneticPr fontId="2"/>
  </si>
  <si>
    <t>合計金額</t>
    <phoneticPr fontId="2"/>
  </si>
  <si>
    <t>出発駅</t>
    <rPh sb="0" eb="2">
      <t>シュッパツ</t>
    </rPh>
    <rPh sb="2" eb="3">
      <t>エキ</t>
    </rPh>
    <phoneticPr fontId="2"/>
  </si>
  <si>
    <t>到着駅</t>
    <rPh sb="0" eb="2">
      <t>トウチャク</t>
    </rPh>
    <rPh sb="2" eb="3">
      <t>エキ</t>
    </rPh>
    <phoneticPr fontId="2"/>
  </si>
  <si>
    <t>日当</t>
    <rPh sb="0" eb="2">
      <t>ニットウ</t>
    </rPh>
    <phoneticPr fontId="2"/>
  </si>
  <si>
    <t>交通費</t>
    <rPh sb="0" eb="3">
      <t>コウツウヒ</t>
    </rPh>
    <phoneticPr fontId="2"/>
  </si>
  <si>
    <t>⑧出張旅費請求書</t>
    <phoneticPr fontId="2"/>
  </si>
  <si>
    <t>　※　事前に理事会、会長、正副事務局長のいずれかの承認が必要です。</t>
    <rPh sb="28" eb="30">
      <t>ヒツヨウ</t>
    </rPh>
    <phoneticPr fontId="2"/>
  </si>
  <si>
    <t>http://www.saaj.or.jp/gaiyo/rijikatsudou_kitei.pdf</t>
    <phoneticPr fontId="2"/>
  </si>
  <si>
    <t>宿泊費</t>
    <rPh sb="0" eb="3">
      <t>シュクハクヒ</t>
    </rPh>
    <phoneticPr fontId="2"/>
  </si>
  <si>
    <t>交通費　明細表</t>
    <rPh sb="0" eb="3">
      <t>コウツウヒ</t>
    </rPh>
    <rPh sb="4" eb="6">
      <t>メイサイ</t>
    </rPh>
    <rPh sb="6" eb="7">
      <t>ヒョウ</t>
    </rPh>
    <phoneticPr fontId="2"/>
  </si>
  <si>
    <t>←明細合計自動入力</t>
    <rPh sb="1" eb="3">
      <t>メイサイ</t>
    </rPh>
    <rPh sb="3" eb="5">
      <t>ゴウケイ</t>
    </rPh>
    <rPh sb="5" eb="7">
      <t>ジドウ</t>
    </rPh>
    <rPh sb="7" eb="9">
      <t>ニュウリョク</t>
    </rPh>
    <phoneticPr fontId="2"/>
  </si>
  <si>
    <t>実費入力</t>
    <rPh sb="0" eb="2">
      <t>ジッピ</t>
    </rPh>
    <rPh sb="2" eb="4">
      <t>ニュウリョク</t>
    </rPh>
    <phoneticPr fontId="2"/>
  </si>
  <si>
    <t>理事活動等に関する規程：</t>
    <phoneticPr fontId="2"/>
  </si>
  <si>
    <t>日当(宿泊）</t>
    <rPh sb="0" eb="2">
      <t>ニットウ</t>
    </rPh>
    <rPh sb="3" eb="5">
      <t>シュクハク</t>
    </rPh>
    <phoneticPr fontId="2"/>
  </si>
  <si>
    <t>行が足りない時は4行目と5行目の間で行を挿入してください。</t>
    <rPh sb="0" eb="1">
      <t>ギョウ</t>
    </rPh>
    <rPh sb="2" eb="3">
      <t>タ</t>
    </rPh>
    <rPh sb="6" eb="7">
      <t>トキ</t>
    </rPh>
    <rPh sb="9" eb="11">
      <t>ギョウメ</t>
    </rPh>
    <rPh sb="13" eb="15">
      <t>ギョウメ</t>
    </rPh>
    <rPh sb="16" eb="17">
      <t>アイダ</t>
    </rPh>
    <rPh sb="18" eb="19">
      <t>ギョウ</t>
    </rPh>
    <rPh sb="20" eb="22">
      <t>ソウニュウ</t>
    </rPh>
    <phoneticPr fontId="2"/>
  </si>
  <si>
    <t>･･････････････････････････････････････････････････････････････････････････････････････････････････</t>
    <phoneticPr fontId="2"/>
  </si>
  <si>
    <t>振込依頼票</t>
    <rPh sb="2" eb="4">
      <t>イライ</t>
    </rPh>
    <rPh sb="4" eb="5">
      <t>ヒョウ</t>
    </rPh>
    <phoneticPr fontId="2"/>
  </si>
  <si>
    <t>金融機関※</t>
    <rPh sb="0" eb="2">
      <t>キンユウ</t>
    </rPh>
    <rPh sb="2" eb="4">
      <t>キカン</t>
    </rPh>
    <phoneticPr fontId="2"/>
  </si>
  <si>
    <t>既に登録した口座に振り込んでください.</t>
    <phoneticPr fontId="2"/>
  </si>
  <si>
    <t>下記口座に振り込んでください.</t>
    <rPh sb="0" eb="2">
      <t>カキ</t>
    </rPh>
    <phoneticPr fontId="2"/>
  </si>
  <si>
    <t>銀行名</t>
    <rPh sb="0" eb="3">
      <t>ギンコウメイ</t>
    </rPh>
    <phoneticPr fontId="2"/>
  </si>
  <si>
    <t>支店名</t>
    <rPh sb="0" eb="2">
      <t>シテン</t>
    </rPh>
    <rPh sb="2" eb="3">
      <t>メイ</t>
    </rPh>
    <phoneticPr fontId="2"/>
  </si>
  <si>
    <t>種類</t>
    <rPh sb="0" eb="2">
      <t>シュルイ</t>
    </rPh>
    <phoneticPr fontId="2"/>
  </si>
  <si>
    <t>口座番号</t>
    <rPh sb="0" eb="2">
      <t>コウザ</t>
    </rPh>
    <rPh sb="2" eb="4">
      <t>バンゴウ</t>
    </rPh>
    <phoneticPr fontId="2"/>
  </si>
  <si>
    <t>領収書を裏に貼付し、郵送で事務局まで送付願います。</t>
    <rPh sb="0" eb="3">
      <t>リョウシュウショ</t>
    </rPh>
    <rPh sb="4" eb="5">
      <t>ウラ</t>
    </rPh>
    <rPh sb="6" eb="8">
      <t>テンプ</t>
    </rPh>
    <rPh sb="10" eb="12">
      <t>ユウソウ</t>
    </rPh>
    <rPh sb="13" eb="16">
      <t>ジムキョク</t>
    </rPh>
    <rPh sb="18" eb="20">
      <t>ソウフ</t>
    </rPh>
    <rPh sb="20" eb="21">
      <t>ネガ</t>
    </rPh>
    <phoneticPr fontId="2"/>
  </si>
  <si>
    <t>特定非営利活動法人　日本システム監査人協会</t>
  </si>
  <si>
    <t>事務局　宛</t>
    <rPh sb="0" eb="3">
      <t>ジムキョク</t>
    </rPh>
    <rPh sb="4" eb="5">
      <t>アテ</t>
    </rPh>
    <phoneticPr fontId="2"/>
  </si>
  <si>
    <t xml:space="preserve"> TEL：03-3666-6341　FAX：03-3666-6342</t>
  </si>
  <si>
    <t>上記、金額を受領いたしました。</t>
  </si>
  <si>
    <t>領収日</t>
    <rPh sb="0" eb="3">
      <t>リョウシュウビ</t>
    </rPh>
    <phoneticPr fontId="2"/>
  </si>
  <si>
    <t>氏　名</t>
    <rPh sb="0" eb="1">
      <t>シ</t>
    </rPh>
    <rPh sb="2" eb="3">
      <t>メイ</t>
    </rPh>
    <phoneticPr fontId="2"/>
  </si>
  <si>
    <t>･･･････････････････････････････････････････････････････････････････････････････････････････</t>
    <phoneticPr fontId="2"/>
  </si>
  <si>
    <t>フリガナ（必須）名義人</t>
    <rPh sb="5" eb="7">
      <t>ヒッス</t>
    </rPh>
    <rPh sb="8" eb="11">
      <t>メイギニン</t>
    </rPh>
    <phoneticPr fontId="2"/>
  </si>
  <si>
    <t>□</t>
  </si>
  <si>
    <t>現金でお支払ください.</t>
    <rPh sb="0" eb="2">
      <t>ゲンキン</t>
    </rPh>
    <rPh sb="4" eb="6">
      <t>シハライ</t>
    </rPh>
    <phoneticPr fontId="2"/>
  </si>
  <si>
    <t>□</t>
    <phoneticPr fontId="2"/>
  </si>
  <si>
    <t>支払金額</t>
    <rPh sb="0" eb="2">
      <t>シハライ</t>
    </rPh>
    <rPh sb="2" eb="4">
      <t>キンガク</t>
    </rPh>
    <phoneticPr fontId="2"/>
  </si>
  <si>
    <t>JR乗車券</t>
    <rPh sb="2" eb="5">
      <t>ジョウシャケン</t>
    </rPh>
    <phoneticPr fontId="2"/>
  </si>
  <si>
    <t>会議費</t>
    <rPh sb="0" eb="3">
      <t>カイギヒ</t>
    </rPh>
    <phoneticPr fontId="2"/>
  </si>
  <si>
    <t>☑</t>
  </si>
  <si>
    <t>←内容を記入</t>
    <rPh sb="1" eb="3">
      <t>ナイヨウ</t>
    </rPh>
    <rPh sb="4" eb="6">
      <t>キニュウ</t>
    </rPh>
    <phoneticPr fontId="2"/>
  </si>
  <si>
    <t>JR特急券</t>
    <rPh sb="2" eb="4">
      <t>トッキュウ</t>
    </rPh>
    <rPh sb="4" eb="5">
      <t>ケン</t>
    </rPh>
    <phoneticPr fontId="2"/>
  </si>
  <si>
    <t>会議費</t>
    <rPh sb="0" eb="2">
      <t>カイギ</t>
    </rPh>
    <rPh sb="2" eb="3">
      <t>ヒ</t>
    </rPh>
    <phoneticPr fontId="2"/>
  </si>
  <si>
    <t>to:</t>
    <phoneticPr fontId="2"/>
  </si>
  <si>
    <t>旅費交通費</t>
    <rPh sb="0" eb="2">
      <t>リョヒ</t>
    </rPh>
    <rPh sb="2" eb="5">
      <t>コウツウヒ</t>
    </rPh>
    <phoneticPr fontId="2"/>
  </si>
  <si>
    <t>mailto:jimu@saaj.jp;saajjk4@saaj.jp;</t>
    <phoneticPr fontId="2"/>
  </si>
  <si>
    <t>振　替　伝　票　（2018年度版）</t>
    <rPh sb="0" eb="1">
      <t>オサム</t>
    </rPh>
    <rPh sb="2" eb="3">
      <t>タイ</t>
    </rPh>
    <rPh sb="4" eb="5">
      <t>デン</t>
    </rPh>
    <rPh sb="6" eb="7">
      <t>ヒョウ</t>
    </rPh>
    <rPh sb="13" eb="14">
      <t>ネン</t>
    </rPh>
    <rPh sb="14" eb="15">
      <t>ド</t>
    </rPh>
    <rPh sb="15" eb="16">
      <t>ハン</t>
    </rPh>
    <phoneticPr fontId="2"/>
  </si>
  <si>
    <t>泊</t>
    <phoneticPr fontId="2"/>
  </si>
  <si>
    <t>承認された日当対象泊数</t>
    <rPh sb="0" eb="11">
      <t>ニット</t>
    </rPh>
    <phoneticPr fontId="2"/>
  </si>
  <si>
    <t>〜</t>
    <phoneticPr fontId="2"/>
  </si>
  <si>
    <t>出発：</t>
    <rPh sb="0" eb="2">
      <t>シュッパt</t>
    </rPh>
    <phoneticPr fontId="2"/>
  </si>
  <si>
    <t>　往復</t>
    <rPh sb="0" eb="2">
      <t>オウフk</t>
    </rPh>
    <phoneticPr fontId="2"/>
  </si>
  <si>
    <t>大阪</t>
    <rPh sb="0" eb="2">
      <t>トウキョウ</t>
    </rPh>
    <phoneticPr fontId="2"/>
  </si>
  <si>
    <t>東京</t>
    <rPh sb="0" eb="2">
      <t>オオサカ</t>
    </rPh>
    <phoneticPr fontId="2"/>
  </si>
  <si>
    <t>JR京都線</t>
    <rPh sb="0" eb="2">
      <t>キョ</t>
    </rPh>
    <phoneticPr fontId="2"/>
  </si>
  <si>
    <t>新幹線のぞみ</t>
    <rPh sb="0" eb="3">
      <t>シンカンセン</t>
    </rPh>
    <phoneticPr fontId="2"/>
  </si>
  <si>
    <t>地下鉄</t>
    <rPh sb="0" eb="3">
      <t>チカテt</t>
    </rPh>
    <phoneticPr fontId="2"/>
  </si>
  <si>
    <t>往復</t>
    <rPh sb="0" eb="2">
      <t>オウフ</t>
    </rPh>
    <phoneticPr fontId="2"/>
  </si>
  <si>
    <t>ご参考</t>
    <rPh sb="0" eb="2">
      <t>ゴs</t>
    </rPh>
    <phoneticPr fontId="2"/>
  </si>
  <si>
    <t>チサンホテル浜松町</t>
    <phoneticPr fontId="2"/>
  </si>
  <si>
    <t>ホテル日本橋ヴィラ</t>
    <phoneticPr fontId="2"/>
  </si>
  <si>
    <t>スマイルホテル東京</t>
    <phoneticPr fontId="2"/>
  </si>
  <si>
    <t>アパホテル西麻布</t>
    <phoneticPr fontId="2"/>
  </si>
  <si>
    <t>マロウドイン赤坂</t>
    <phoneticPr fontId="2"/>
  </si>
  <si>
    <t>相鉄フレッサイン浜松町大門</t>
    <phoneticPr fontId="2"/>
  </si>
  <si>
    <t>千里丘</t>
    <rPh sb="0" eb="3">
      <t>ジタク</t>
    </rPh>
    <phoneticPr fontId="2"/>
  </si>
  <si>
    <t>←講師等を務める場合は、＠2,500/1泊　を上書きする</t>
    <rPh sb="0" eb="1">
      <t>ヤジドウケイサンギョウ</t>
    </rPh>
    <phoneticPr fontId="2"/>
  </si>
  <si>
    <t>東京</t>
    <rPh sb="0" eb="2">
      <t>トウキョ</t>
    </rPh>
    <phoneticPr fontId="2"/>
  </si>
  <si>
    <t>ISO　SC40WG1　Plenary出張</t>
    <rPh sb="0" eb="2">
      <t>シュチョ</t>
    </rPh>
    <phoneticPr fontId="2"/>
  </si>
  <si>
    <t>ISCTE-IUL,Lisbon,Portugal</t>
    <phoneticPr fontId="2"/>
  </si>
  <si>
    <t>JR-モノレール</t>
    <rPh sb="0" eb="1">
      <t>🚝</t>
    </rPh>
    <phoneticPr fontId="2"/>
  </si>
  <si>
    <t>北千住</t>
    <rPh sb="0" eb="2">
      <t>キタセンjy</t>
    </rPh>
    <phoneticPr fontId="2"/>
  </si>
  <si>
    <t>羽田空港国際線</t>
    <rPh sb="0" eb="2">
      <t>ハネダクウコウ</t>
    </rPh>
    <phoneticPr fontId="2"/>
  </si>
  <si>
    <t>片道</t>
    <rPh sb="0" eb="1">
      <t>カタミch</t>
    </rPh>
    <phoneticPr fontId="2"/>
  </si>
  <si>
    <t>京急-JT</t>
    <rPh sb="0" eb="2">
      <t>ケイキュ</t>
    </rPh>
    <phoneticPr fontId="2"/>
  </si>
  <si>
    <t>航空券</t>
    <rPh sb="0" eb="2">
      <t>コウク</t>
    </rPh>
    <phoneticPr fontId="2"/>
  </si>
  <si>
    <t>リスボン</t>
    <phoneticPr fontId="2"/>
  </si>
  <si>
    <t>往復</t>
    <rPh sb="0" eb="2">
      <t>オウフk</t>
    </rPh>
    <phoneticPr fontId="2"/>
  </si>
  <si>
    <t>ANAエコノミークラス</t>
    <phoneticPr fontId="2"/>
  </si>
  <si>
    <t>航空券手配料</t>
    <rPh sb="0" eb="1">
      <t>コウクウケn</t>
    </rPh>
    <phoneticPr fontId="2"/>
  </si>
  <si>
    <t>ー</t>
    <phoneticPr fontId="2"/>
  </si>
  <si>
    <t>エムオーツーリスト</t>
    <phoneticPr fontId="2"/>
  </si>
  <si>
    <t>タクシー</t>
    <phoneticPr fontId="2"/>
  </si>
  <si>
    <t>ホテル</t>
    <phoneticPr fontId="2"/>
  </si>
  <si>
    <t>Euro23.00</t>
    <phoneticPr fontId="2"/>
  </si>
  <si>
    <t>搭乗時間6/3,0：10</t>
    <rPh sb="0" eb="2">
      <t>トウジョ</t>
    </rPh>
    <phoneticPr fontId="2"/>
  </si>
  <si>
    <t>←講師等を務める場合は、@0 →＠2,500を上書きする</t>
    <rPh sb="0" eb="1">
      <t>ヤジドウケイサンギョウ</t>
    </rPh>
    <phoneticPr fontId="2"/>
  </si>
  <si>
    <t>https://www.saaj.or.jp/gaiyo/rijikatsudou_kitei.pdf</t>
  </si>
  <si>
    <t>送付先：〒103-0025　東京都中央区日本橋茅場町2丁目16番7号　本間ビル201号室</t>
    <rPh sb="0" eb="2">
      <t>ソウフ</t>
    </rPh>
    <rPh sb="2" eb="3">
      <t>サキ</t>
    </rPh>
    <phoneticPr fontId="2"/>
  </si>
  <si>
    <t>現金精算の場合は、以下に自署もしくは捺印をお願いします。</t>
    <rPh sb="0" eb="2">
      <t>ゲンキン</t>
    </rPh>
    <rPh sb="2" eb="4">
      <t>セイサン</t>
    </rPh>
    <rPh sb="5" eb="7">
      <t>バアイ</t>
    </rPh>
    <rPh sb="9" eb="11">
      <t>イカショメイナツインネガ</t>
    </rPh>
    <phoneticPr fontId="2"/>
  </si>
  <si>
    <t>https://www.saaj.or.jp/gaiyo/rijikatsudou_kitei.pdf</t>
    <phoneticPr fontId="2"/>
  </si>
  <si>
    <t>202  年　　月　　日</t>
    <rPh sb="0" eb="12">
      <t>ネンツキヒ</t>
    </rPh>
    <phoneticPr fontId="2"/>
  </si>
  <si>
    <t>202  年　　月　　日</t>
    <rPh sb="0" eb="12">
      <t>ネンツキヒ</t>
    </rPh>
    <phoneticPr fontId="2"/>
  </si>
  <si>
    <t>振　替　伝　票　（2022年度版）</t>
    <rPh sb="0" eb="1">
      <t>オサム</t>
    </rPh>
    <rPh sb="2" eb="3">
      <t>タイ</t>
    </rPh>
    <rPh sb="4" eb="5">
      <t>デン</t>
    </rPh>
    <rPh sb="6" eb="7">
      <t>ヒョウネンドハン</t>
    </rPh>
    <phoneticPr fontId="2"/>
  </si>
  <si>
    <t>２０２ 年　　月　　日</t>
    <rPh sb="0" eb="11">
      <t>ネンガツヒ</t>
    </rPh>
    <phoneticPr fontId="2"/>
  </si>
  <si>
    <t>202 /    /</t>
  </si>
  <si>
    <t>202 年　　月　　日</t>
    <rPh sb="4" eb="5">
      <t>ネン</t>
    </rPh>
    <rPh sb="7" eb="8">
      <t>ガツ</t>
    </rPh>
    <rPh sb="10" eb="11">
      <t>ヒ</t>
    </rPh>
    <phoneticPr fontId="2"/>
  </si>
  <si>
    <r>
      <t>←ビジネスホテルクラス。　</t>
    </r>
    <r>
      <rPr>
        <sz val="9"/>
        <color indexed="10"/>
        <rFont val="Meiryo UI"/>
        <family val="2"/>
        <charset val="128"/>
      </rPr>
      <t>領収書本紙貼付</t>
    </r>
    <rPh sb="18" eb="20">
      <t>テンプ</t>
    </rPh>
    <phoneticPr fontId="2"/>
  </si>
  <si>
    <r>
      <t>←飛行機代，タクシー代は</t>
    </r>
    <r>
      <rPr>
        <sz val="9"/>
        <color indexed="10"/>
        <rFont val="Meiryo UI"/>
        <family val="2"/>
        <charset val="128"/>
      </rPr>
      <t>領収書本紙貼付</t>
    </r>
    <rPh sb="17" eb="19">
      <t>テンプ</t>
    </rPh>
    <phoneticPr fontId="2"/>
  </si>
  <si>
    <t>第23期通常総会</t>
    <rPh sb="0" eb="1">
      <t>ダイ</t>
    </rPh>
    <rPh sb="4" eb="6">
      <t xml:space="preserve">ツウジョウ </t>
    </rPh>
    <phoneticPr fontId="2"/>
  </si>
  <si>
    <t>NATULUCK茅場町二号館 4階</t>
    <rPh sb="0" eb="1">
      <t>シ</t>
    </rPh>
    <phoneticPr fontId="2"/>
  </si>
  <si>
    <t>大手町</t>
    <rPh sb="0" eb="3">
      <t xml:space="preserve">オオテマチ </t>
    </rPh>
    <phoneticPr fontId="2"/>
  </si>
  <si>
    <t>新大阪</t>
    <rPh sb="0" eb="3">
      <t xml:space="preserve">シンオオサカ </t>
    </rPh>
    <phoneticPr fontId="2"/>
  </si>
  <si>
    <t>振　替　伝　票　（2024年度版）</t>
    <rPh sb="0" eb="1">
      <t>オサム</t>
    </rPh>
    <rPh sb="2" eb="3">
      <t>タイ</t>
    </rPh>
    <rPh sb="4" eb="5">
      <t>デン</t>
    </rPh>
    <rPh sb="6" eb="7">
      <t>ヒョウ</t>
    </rPh>
    <rPh sb="13" eb="14">
      <t>ネン</t>
    </rPh>
    <rPh sb="14" eb="15">
      <t>ド</t>
    </rPh>
    <rPh sb="15" eb="16">
      <t>ハン</t>
    </rPh>
    <phoneticPr fontId="2"/>
  </si>
  <si>
    <t>茅場町</t>
    <rPh sb="0" eb="3">
      <t xml:space="preserve">カヤバチョウ </t>
    </rPh>
    <phoneticPr fontId="2"/>
  </si>
  <si>
    <t>領収書を裏に貼付し郵送、もしくはPDFで事務局までメール送付願います。</t>
    <rPh sb="0" eb="3">
      <t>リョウシュウショ</t>
    </rPh>
    <rPh sb="4" eb="5">
      <t>ウラ</t>
    </rPh>
    <rPh sb="6" eb="8">
      <t>テンプ</t>
    </rPh>
    <rPh sb="9" eb="11">
      <t>ユウソウ</t>
    </rPh>
    <rPh sb="20" eb="23">
      <t>ジムキョク</t>
    </rPh>
    <rPh sb="28" eb="30">
      <t>ソウフ</t>
    </rPh>
    <rPh sb="30" eb="31">
      <t>ネガ</t>
    </rPh>
    <phoneticPr fontId="2"/>
  </si>
  <si>
    <t xml:space="preserve"> TEL：03-3666-6341　FAX：03-3666-6342　jimu@saaj.jp</t>
    <phoneticPr fontId="2"/>
  </si>
  <si>
    <t>jimu@saaj.jp;saajjk4@saaj.jp;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</si>
</sst>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0000"/>
    <numFmt numFmtId="178" formatCode="&quot;¥&quot;#,##0_);[Red]\(&quot;¥&quot;#,##0\)"/>
    <numFmt numFmtId="179" formatCode="&quot;@&quot;#,##0"/>
    <numFmt numFmtId="180" formatCode="yyyy/m/d;@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2"/>
      <charset val="128"/>
    </font>
    <font>
      <b/>
      <sz val="14"/>
      <name val="Meiryo UI"/>
      <family val="2"/>
      <charset val="128"/>
    </font>
    <font>
      <sz val="9"/>
      <name val="Meiryo UI"/>
      <family val="2"/>
      <charset val="128"/>
    </font>
    <font>
      <sz val="10"/>
      <name val="Meiryo UI"/>
      <family val="2"/>
      <charset val="128"/>
    </font>
    <font>
      <b/>
      <sz val="11"/>
      <color rgb="FFFF0000"/>
      <name val="Meiryo UI"/>
      <family val="2"/>
      <charset val="128"/>
    </font>
    <font>
      <u/>
      <sz val="11"/>
      <color theme="10"/>
      <name val="Meiryo UI"/>
      <family val="2"/>
      <charset val="128"/>
    </font>
    <font>
      <sz val="9"/>
      <color theme="0" tint="-0.34998626667073579"/>
      <name val="Meiryo UI"/>
      <family val="2"/>
      <charset val="128"/>
    </font>
    <font>
      <sz val="9"/>
      <color rgb="FFFF0000"/>
      <name val="Meiryo UI"/>
      <family val="2"/>
      <charset val="128"/>
    </font>
    <font>
      <sz val="12"/>
      <name val="Meiryo UI"/>
      <family val="2"/>
      <charset val="128"/>
    </font>
    <font>
      <sz val="11"/>
      <color rgb="FFFF0000"/>
      <name val="Meiryo UI"/>
      <family val="2"/>
      <charset val="128"/>
    </font>
    <font>
      <sz val="12"/>
      <color rgb="FFFF0000"/>
      <name val="Meiryo UI"/>
      <family val="2"/>
      <charset val="128"/>
    </font>
    <font>
      <sz val="9"/>
      <color indexed="10"/>
      <name val="Meiryo UI"/>
      <family val="2"/>
      <charset val="128"/>
    </font>
    <font>
      <b/>
      <sz val="9"/>
      <name val="Meiryo UI"/>
      <family val="2"/>
      <charset val="128"/>
    </font>
    <font>
      <b/>
      <sz val="11"/>
      <name val="Meiryo UI"/>
      <family val="2"/>
      <charset val="128"/>
    </font>
    <font>
      <b/>
      <sz val="16"/>
      <name val="Meiryo UI"/>
      <family val="2"/>
      <charset val="128"/>
    </font>
    <font>
      <sz val="12"/>
      <color rgb="FF383838"/>
      <name val="Meiryo UI"/>
      <family val="2"/>
      <charset val="128"/>
    </font>
    <font>
      <b/>
      <sz val="11"/>
      <color rgb="FF077812"/>
      <name val="Meiryo UI"/>
      <family val="2"/>
      <charset val="128"/>
    </font>
    <font>
      <sz val="11"/>
      <color rgb="FFFF0202"/>
      <name val="Meiryo UI"/>
      <family val="2"/>
      <charset val="128"/>
    </font>
    <font>
      <b/>
      <sz val="10"/>
      <color rgb="FFFF0000"/>
      <name val="Meiryo UI"/>
      <family val="2"/>
      <charset val="128"/>
    </font>
    <font>
      <b/>
      <sz val="10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6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176" fontId="6" fillId="0" borderId="12" xfId="0" applyNumberFormat="1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 shrinkToFit="1"/>
    </xf>
    <xf numFmtId="178" fontId="4" fillId="0" borderId="6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178" fontId="4" fillId="0" borderId="23" xfId="0" applyNumberFormat="1" applyFont="1" applyBorder="1">
      <alignment vertical="center"/>
    </xf>
    <xf numFmtId="0" fontId="7" fillId="0" borderId="2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176" fontId="6" fillId="0" borderId="69" xfId="0" applyNumberFormat="1" applyFont="1" applyBorder="1" applyAlignment="1">
      <alignment horizontal="right" vertical="center"/>
    </xf>
    <xf numFmtId="0" fontId="6" fillId="0" borderId="70" xfId="0" applyFont="1" applyBorder="1" applyAlignment="1">
      <alignment horizontal="center" vertical="center"/>
    </xf>
    <xf numFmtId="178" fontId="4" fillId="0" borderId="6" xfId="0" applyNumberFormat="1" applyFont="1" applyBorder="1">
      <alignment vertical="center"/>
    </xf>
    <xf numFmtId="178" fontId="4" fillId="4" borderId="11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>
      <alignment vertical="center"/>
    </xf>
    <xf numFmtId="0" fontId="8" fillId="0" borderId="0" xfId="0" applyFont="1" applyAlignment="1">
      <alignment vertical="center" shrinkToFit="1"/>
    </xf>
    <xf numFmtId="0" fontId="9" fillId="0" borderId="0" xfId="1" applyFont="1" applyAlignment="1" applyProtection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6" fillId="3" borderId="29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16" xfId="0" applyNumberFormat="1" applyFont="1" applyBorder="1" applyAlignment="1">
      <alignment horizontal="left" vertical="center" shrinkToFit="1"/>
    </xf>
    <xf numFmtId="3" fontId="8" fillId="0" borderId="9" xfId="2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7" fillId="7" borderId="14" xfId="0" applyFont="1" applyFill="1" applyBorder="1" applyAlignment="1">
      <alignment horizontal="center" vertical="center"/>
    </xf>
    <xf numFmtId="179" fontId="4" fillId="4" borderId="4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79" fontId="6" fillId="4" borderId="4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7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9" fontId="4" fillId="4" borderId="18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left" vertical="center"/>
    </xf>
    <xf numFmtId="0" fontId="4" fillId="3" borderId="9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7" xfId="0" applyFont="1" applyFill="1" applyBorder="1" applyAlignment="1">
      <alignment horizontal="right" vertical="center"/>
    </xf>
    <xf numFmtId="14" fontId="13" fillId="0" borderId="7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 applyProtection="1">
      <alignment horizontal="center" vertical="center"/>
      <protection locked="0"/>
    </xf>
    <xf numFmtId="180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>
      <alignment vertical="center"/>
    </xf>
    <xf numFmtId="5" fontId="7" fillId="0" borderId="4" xfId="0" applyNumberFormat="1" applyFont="1" applyBorder="1">
      <alignment vertical="center"/>
    </xf>
    <xf numFmtId="0" fontId="7" fillId="0" borderId="9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/>
    </xf>
    <xf numFmtId="57" fontId="7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5" fontId="4" fillId="2" borderId="4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4" fillId="0" borderId="24" xfId="0" applyFont="1" applyBorder="1">
      <alignment vertical="center"/>
    </xf>
    <xf numFmtId="0" fontId="7" fillId="0" borderId="18" xfId="0" applyFont="1" applyBorder="1" applyAlignment="1">
      <alignment horizontal="center" vertical="center" wrapText="1"/>
    </xf>
    <xf numFmtId="0" fontId="4" fillId="0" borderId="27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" fontId="4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76" fontId="7" fillId="0" borderId="9" xfId="0" applyNumberFormat="1" applyFont="1" applyBorder="1" applyAlignment="1">
      <alignment horizontal="right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16" xfId="0" applyNumberFormat="1" applyFont="1" applyBorder="1" applyAlignment="1">
      <alignment horizontal="left" vertical="center" shrinkToFit="1"/>
    </xf>
    <xf numFmtId="3" fontId="22" fillId="0" borderId="9" xfId="2" applyNumberFormat="1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179" fontId="7" fillId="4" borderId="4" xfId="0" applyNumberFormat="1" applyFont="1" applyFill="1" applyBorder="1" applyAlignment="1">
      <alignment horizontal="center" vertical="center"/>
    </xf>
    <xf numFmtId="179" fontId="7" fillId="4" borderId="18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0" xfId="0" applyFont="1">
      <alignment vertical="center"/>
    </xf>
    <xf numFmtId="178" fontId="4" fillId="6" borderId="49" xfId="0" applyNumberFormat="1" applyFont="1" applyFill="1" applyBorder="1" applyAlignment="1">
      <alignment horizontal="center" vertical="center"/>
    </xf>
    <xf numFmtId="178" fontId="4" fillId="6" borderId="50" xfId="0" applyNumberFormat="1" applyFont="1" applyFill="1" applyBorder="1" applyAlignment="1">
      <alignment horizontal="center" vertical="center"/>
    </xf>
    <xf numFmtId="0" fontId="6" fillId="0" borderId="7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178" fontId="4" fillId="4" borderId="40" xfId="0" applyNumberFormat="1" applyFont="1" applyFill="1" applyBorder="1" applyAlignment="1">
      <alignment horizontal="center" vertical="center"/>
    </xf>
    <xf numFmtId="178" fontId="4" fillId="4" borderId="41" xfId="0" applyNumberFormat="1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9" fillId="0" borderId="0" xfId="1" applyFont="1" applyAlignment="1" applyProtection="1">
      <alignment horizontal="left" vertical="top"/>
    </xf>
    <xf numFmtId="176" fontId="6" fillId="0" borderId="12" xfId="0" applyNumberFormat="1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178" fontId="4" fillId="6" borderId="47" xfId="0" applyNumberFormat="1" applyFont="1" applyFill="1" applyBorder="1" applyAlignment="1">
      <alignment horizontal="center" vertical="center"/>
    </xf>
    <xf numFmtId="178" fontId="4" fillId="6" borderId="58" xfId="0" applyNumberFormat="1" applyFont="1" applyFill="1" applyBorder="1" applyAlignment="1">
      <alignment horizontal="center" vertical="center"/>
    </xf>
    <xf numFmtId="0" fontId="6" fillId="0" borderId="57" xfId="3" applyNumberFormat="1" applyFont="1" applyBorder="1" applyAlignment="1">
      <alignment horizontal="center" vertical="center"/>
    </xf>
    <xf numFmtId="0" fontId="6" fillId="0" borderId="58" xfId="3" applyNumberFormat="1" applyFont="1" applyBorder="1" applyAlignment="1">
      <alignment horizontal="center" vertical="center"/>
    </xf>
    <xf numFmtId="0" fontId="6" fillId="0" borderId="48" xfId="3" applyNumberFormat="1" applyFont="1" applyBorder="1" applyAlignment="1">
      <alignment horizontal="center" vertical="center"/>
    </xf>
    <xf numFmtId="178" fontId="4" fillId="6" borderId="48" xfId="0" applyNumberFormat="1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6" fontId="17" fillId="6" borderId="19" xfId="0" applyNumberFormat="1" applyFont="1" applyFill="1" applyBorder="1" applyAlignment="1">
      <alignment horizontal="center" vertical="center"/>
    </xf>
    <xf numFmtId="0" fontId="17" fillId="6" borderId="54" xfId="0" applyFont="1" applyFill="1" applyBorder="1" applyAlignment="1">
      <alignment horizontal="center" vertical="center"/>
    </xf>
    <xf numFmtId="178" fontId="22" fillId="0" borderId="62" xfId="0" applyNumberFormat="1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6" fontId="4" fillId="4" borderId="7" xfId="3" applyFont="1" applyFill="1" applyBorder="1" applyAlignment="1">
      <alignment horizontal="center" vertical="center"/>
    </xf>
    <xf numFmtId="6" fontId="4" fillId="4" borderId="17" xfId="3" applyFont="1" applyFill="1" applyBorder="1" applyAlignment="1">
      <alignment horizontal="center" vertical="center"/>
    </xf>
    <xf numFmtId="6" fontId="4" fillId="0" borderId="18" xfId="3" applyFont="1" applyFill="1" applyBorder="1" applyAlignment="1">
      <alignment horizontal="center" vertical="center"/>
    </xf>
    <xf numFmtId="6" fontId="4" fillId="0" borderId="42" xfId="3" applyFont="1" applyFill="1" applyBorder="1" applyAlignment="1">
      <alignment horizontal="center" vertical="center"/>
    </xf>
    <xf numFmtId="0" fontId="16" fillId="0" borderId="4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6" fontId="4" fillId="4" borderId="18" xfId="3" applyFont="1" applyFill="1" applyBorder="1" applyAlignment="1">
      <alignment horizontal="center" vertical="center"/>
    </xf>
    <xf numFmtId="6" fontId="4" fillId="4" borderId="42" xfId="3" applyFont="1" applyFill="1" applyBorder="1" applyAlignment="1">
      <alignment horizontal="center" vertical="center"/>
    </xf>
    <xf numFmtId="176" fontId="7" fillId="0" borderId="34" xfId="0" applyNumberFormat="1" applyFont="1" applyBorder="1" applyAlignment="1">
      <alignment horizontal="center" vertical="center" shrinkToFit="1"/>
    </xf>
    <xf numFmtId="176" fontId="7" fillId="0" borderId="36" xfId="0" applyNumberFormat="1" applyFont="1" applyBorder="1" applyAlignment="1">
      <alignment horizontal="center" vertical="center" shrinkToFit="1"/>
    </xf>
    <xf numFmtId="178" fontId="4" fillId="6" borderId="46" xfId="0" applyNumberFormat="1" applyFont="1" applyFill="1" applyBorder="1" applyAlignment="1">
      <alignment horizontal="center" vertical="center"/>
    </xf>
    <xf numFmtId="178" fontId="4" fillId="6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6" fontId="23" fillId="6" borderId="19" xfId="0" applyNumberFormat="1" applyFont="1" applyFill="1" applyBorder="1" applyAlignment="1">
      <alignment horizontal="center" vertical="center"/>
    </xf>
    <xf numFmtId="0" fontId="23" fillId="6" borderId="54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6" fontId="7" fillId="4" borderId="7" xfId="3" applyFont="1" applyFill="1" applyBorder="1" applyAlignment="1">
      <alignment horizontal="center" vertical="center"/>
    </xf>
    <xf numFmtId="6" fontId="7" fillId="4" borderId="17" xfId="3" applyFont="1" applyFill="1" applyBorder="1" applyAlignment="1">
      <alignment horizontal="center" vertical="center"/>
    </xf>
    <xf numFmtId="6" fontId="7" fillId="0" borderId="18" xfId="3" applyFont="1" applyFill="1" applyBorder="1" applyAlignment="1">
      <alignment horizontal="center" vertical="center"/>
    </xf>
    <xf numFmtId="6" fontId="7" fillId="0" borderId="42" xfId="3" applyFont="1" applyFill="1" applyBorder="1" applyAlignment="1">
      <alignment horizontal="center" vertical="center"/>
    </xf>
    <xf numFmtId="6" fontId="7" fillId="4" borderId="18" xfId="3" applyFont="1" applyFill="1" applyBorder="1" applyAlignment="1">
      <alignment horizontal="center" vertical="center"/>
    </xf>
    <xf numFmtId="6" fontId="7" fillId="4" borderId="42" xfId="3" applyFont="1" applyFill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422911</xdr:colOff>
      <xdr:row>51</xdr:row>
      <xdr:rowOff>19050</xdr:rowOff>
    </xdr:from>
    <xdr:to>
      <xdr:col>9</xdr:col>
      <xdr:colOff>590550</xdr:colOff>
      <xdr:row>51</xdr:row>
      <xdr:rowOff>284018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C1BA586-CF58-1145-A542-7FC1509475E0}"/>
            </a:ext>
          </a:extLst>
        </xdr:cNvPr>
        <xdr:cNvSpPr>
          <a:spLocks noChangeArrowheads="1"/>
        </xdr:cNvSpPr>
      </xdr:nvSpPr>
      <xdr:spPr bwMode="auto">
        <a:xfrm>
          <a:off x="6480811" y="9696450"/>
          <a:ext cx="167639" cy="264968"/>
        </a:xfrm>
        <a:prstGeom prst="ellipse">
          <a:avLst/>
        </a:prstGeom>
        <a:solidFill>
          <a:srgbClr val="FFFFFF"/>
        </a:solidFill>
        <a:ln w="9525" cap="rnd">
          <a:solidFill>
            <a:srgbClr val="C0C0C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422911</xdr:colOff>
      <xdr:row>51</xdr:row>
      <xdr:rowOff>19050</xdr:rowOff>
    </xdr:from>
    <xdr:to>
      <xdr:col>9</xdr:col>
      <xdr:colOff>590550</xdr:colOff>
      <xdr:row>51</xdr:row>
      <xdr:rowOff>284018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E0E1F4F-DB88-664F-8DFA-DB885264C71D}"/>
            </a:ext>
          </a:extLst>
        </xdr:cNvPr>
        <xdr:cNvSpPr>
          <a:spLocks noChangeArrowheads="1"/>
        </xdr:cNvSpPr>
      </xdr:nvSpPr>
      <xdr:spPr bwMode="auto">
        <a:xfrm>
          <a:off x="6480811" y="9886950"/>
          <a:ext cx="167639" cy="264968"/>
        </a:xfrm>
        <a:prstGeom prst="ellipse">
          <a:avLst/>
        </a:prstGeom>
        <a:solidFill>
          <a:srgbClr val="FFFFFF"/>
        </a:solidFill>
        <a:ln w="9525" cap="rnd">
          <a:solidFill>
            <a:srgbClr val="C0C0C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422911</xdr:colOff>
      <xdr:row>51</xdr:row>
      <xdr:rowOff>19050</xdr:rowOff>
    </xdr:from>
    <xdr:to>
      <xdr:col>9</xdr:col>
      <xdr:colOff>590550</xdr:colOff>
      <xdr:row>51</xdr:row>
      <xdr:rowOff>284018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3D5940E7-E877-9046-B5F7-4F343B94C5B1}"/>
            </a:ext>
          </a:extLst>
        </xdr:cNvPr>
        <xdr:cNvSpPr>
          <a:spLocks noChangeArrowheads="1"/>
        </xdr:cNvSpPr>
      </xdr:nvSpPr>
      <xdr:spPr bwMode="auto">
        <a:xfrm>
          <a:off x="6480811" y="9696450"/>
          <a:ext cx="167639" cy="264968"/>
        </a:xfrm>
        <a:prstGeom prst="ellipse">
          <a:avLst/>
        </a:prstGeom>
        <a:solidFill>
          <a:srgbClr val="FFFFFF"/>
        </a:solidFill>
        <a:ln w="9525" cap="rnd">
          <a:solidFill>
            <a:srgbClr val="C0C0C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422911</xdr:colOff>
      <xdr:row>52</xdr:row>
      <xdr:rowOff>19050</xdr:rowOff>
    </xdr:from>
    <xdr:to>
      <xdr:col>9</xdr:col>
      <xdr:colOff>590550</xdr:colOff>
      <xdr:row>52</xdr:row>
      <xdr:rowOff>284018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7BB9F9A-AF98-5A42-9645-C13A1D2A18F8}"/>
            </a:ext>
          </a:extLst>
        </xdr:cNvPr>
        <xdr:cNvSpPr>
          <a:spLocks noChangeArrowheads="1"/>
        </xdr:cNvSpPr>
      </xdr:nvSpPr>
      <xdr:spPr bwMode="auto">
        <a:xfrm>
          <a:off x="6480811" y="9696450"/>
          <a:ext cx="167639" cy="264968"/>
        </a:xfrm>
        <a:prstGeom prst="ellipse">
          <a:avLst/>
        </a:prstGeom>
        <a:solidFill>
          <a:srgbClr val="FFFFFF"/>
        </a:solidFill>
        <a:ln w="9525" cap="rnd">
          <a:solidFill>
            <a:srgbClr val="C0C0C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aj.or.jp/gaiyo/rijikatsudou_kitei.pdf" TargetMode="External"/><Relationship Id="rId2" Type="http://schemas.openxmlformats.org/officeDocument/2006/relationships/hyperlink" Target="mailto:jimu@saaj.jp;saajjk4@saaj.jp;" TargetMode="External"/><Relationship Id="rId1" Type="http://schemas.openxmlformats.org/officeDocument/2006/relationships/hyperlink" Target="http://www.saaj.or.jp/gaiyo/rijikatsudou_kitei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oking.com/hotel/jp/sotetsu-fresa-inn-hamamatsucho-daimon.ja.html?aid=323168;label=tokyo-xEpNixj5g7qiREt32spHkQS239038393173%3Apl%3Ata%3Ap1780%3Ap2%3Aac%3Aap1t1%3Aneg%3Afi%3Atikwd-2939685258%3Alp1028851%3Ali%3Adec%3Adm;sid=498fd8e60a5aea29549993226fb36024;checkin=2018-02-23;checkout=2018-02-24;ucfs=1;srpvid=a2317ad5587e0d35;srepoch=1516469292;highlighted_blocks=36963802_99468397_1_2_0;all_sr_blocks=36963802_99468397_1_2_0;bshb=0;room1=A;nflt=ht_id%3D231%3Bdi%3D1685%3Bdi%3D311;hpos=5;hapos=5;dest_type=city;dest_id=-246227;srfid=cff7063d4b13f39274b55c04e6cbaf47359f5f55X5;from=searchresults;highlight_room=" TargetMode="External"/><Relationship Id="rId3" Type="http://schemas.openxmlformats.org/officeDocument/2006/relationships/hyperlink" Target="https://www.booking.com/hotel/jp/chisun-hamamatsucho.ja.html?aid=323168;label=tokyo-xEpNixj5g7qiREt32spHkQS239038393173%3Apl%3Ata%3Ap1780%3Ap2%3Aac%3Aap1t1%3Aneg%3Afi%3Atikwd-2939685258%3Alp1028851%3Ali%3Adec%3Adm;sid=498fd8e60a5aea29549993226fb36024;checkin=2018-02-23;checkout=2018-02-24;ucfs=1;srpvid=6882793fc9cb02a4;srepoch=1516468480;highlighted_blocks=31753202_92834756_0_0_0;all_sr_blocks=31753202_92834756_0_0_0;bshb=0;room1=A;nflt=ht_id%3D231%3Bdi%3D7000;hpos=1;hapos=1;dest_type=city;dest_id=-246227;srfid=cff7063d4b13f39274b55c04e6cbaf47359f5f55X1;from=searchresults;highlight_room=" TargetMode="External"/><Relationship Id="rId7" Type="http://schemas.openxmlformats.org/officeDocument/2006/relationships/hyperlink" Target="https://www.booking.com/hotel/jp/marroad-inn-akasaka.ja.html?aid=323168;label=tokyo-xEpNixj5g7qiREt32spHkQS239038393173%3Apl%3Ata%3Ap1780%3Ap2%3Aac%3Aap1t1%3Aneg%3Afi%3Atikwd-2939685258%3Alp1028851%3Ali%3Adec%3Adm;sid=498fd8e60a5aea29549993226fb36024;checkin=2018-02-23;checkout=2018-02-24;ucfs=1;srpvid=6b5f7aa5be3000ca;srepoch=1516469196;highlighted_blocks=56874202_88974049_0_0_0;all_sr_blocks=56874202_88974049_0_0_0;bshb=0;room1=A;nflt=ht_id%3D231%3Bdi%3D3061;hpos=1;hapos=1;dest_type=city;dest_id=-246227;srfid=cff7063d4b13f39274b55c04e6cbaf47359f5f55X1;from=searchresults;highlight_room=" TargetMode="External"/><Relationship Id="rId2" Type="http://schemas.openxmlformats.org/officeDocument/2006/relationships/hyperlink" Target="mailto:jimu@saaj.jp;saajjk4@saaj.jp;" TargetMode="External"/><Relationship Id="rId1" Type="http://schemas.openxmlformats.org/officeDocument/2006/relationships/hyperlink" Target="http://www.saaj.or.jp/gaiyo/rijikatsudou_kitei.pdf" TargetMode="External"/><Relationship Id="rId6" Type="http://schemas.openxmlformats.org/officeDocument/2006/relationships/hyperlink" Target="https://www.booking.com/hotel/jp/apa-hotel-nishiazabu.ja.html?aid=323168;label=tokyo-xEpNixj5g7qiREt32spHkQS239038393173%3Apl%3Ata%3Ap1780%3Ap2%3Aac%3Aap1t1%3Aneg%3Afi%3Atikwd-2939685258%3Alp1028851%3Ali%3Adec%3Adm;sid=498fd8e60a5aea29549993226fb36024;checkin=2018-02-23;checkout=2018-02-24;ucfs=1;srpvid=abc47a8b6e7c0016;srepoch=1516469143;highlighted_blocks=35956801_109922131_0_0_0;all_sr_blocks=35956801_109922131_0_0_0;bshb=0;room1=A;nflt=ht_id%3D231%3Bdi%3D7006;hpos=1;hapos=1;dest_type=city;dest_id=-246227;srfid=cff7063d4b13f39274b55c04e6cbaf47359f5f55X1;from=searchresults;highlight_room=" TargetMode="External"/><Relationship Id="rId5" Type="http://schemas.openxmlformats.org/officeDocument/2006/relationships/hyperlink" Target="https://www.booking.com/hotel/jp/smile-hotel-tokyo-nihonbashi.ja.html?aid=323168;label=tokyo-xEpNixj5g7qiREt32spHkQS239038393173%3Apl%3Ata%3Ap1780%3Ap2%3Aac%3Aap1t1%3Aneg%3Afi%3Atikwd-2939685258%3Alp1028851%3Ali%3Adec%3Adm;sid=498fd8e60a5aea29549993226fb36024;checkin=2018-02-23;checkout=2018-02-24;ucfs=1;soh=1;srpvid=78a07a026c5e0191;srepoch=1516468869;highlighted_blocks=;all_sr_blocks=;bshb=0;room1=A;nflt=ht_id%3D231%3Bdi%3D4920;soldout=0%2C0;hpos=3;hapos=3;dest_type=city;dest_id=-246227;srfid=cff7063d4b13f39274b55c04e6cbaf47359f5f55X3;from=searchresults;highlight_room=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booking.com/hotel/jp/hotel-nihonbashi-villa.ja.html?aid=323168;label=tokyo-xEpNixj5g7qiREt32spHkQS239038393173%3Apl%3Ata%3Ap1780%3Ap2%3Aac%3Aap1t1%3Aneg%3Afi%3Atikwd-2939685258%3Alp1028851%3Ali%3Adec%3Adm;sid=498fd8e60a5aea29549993226fb36024;checkin=2018-02-23;checkout=2018-02-24;ucfs=1;srpvid=78a07a026c5e0191;srepoch=1516468869;highlighted_blocks=26199501_92845448_0_0_0;all_sr_blocks=26199501_92845448_0_0_0;bshb=0;room1=A;nflt=ht_id%3D231%3Bdi%3D4920;hpos=2;hapos=2;dest_type=city;dest_id=-246227;srfid=cff7063d4b13f39274b55c04e6cbaf47359f5f55X2;from=searchresults;highlight_room=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jimu@saaj.jp;saajjk4@saaj.jp;" TargetMode="External"/><Relationship Id="rId1" Type="http://schemas.openxmlformats.org/officeDocument/2006/relationships/hyperlink" Target="https://www.saaj.or.jp/gaiyo/rijikatsudou_kitei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3772-E61A-DA45-9968-D9F8DC893E38}">
  <sheetPr>
    <pageSetUpPr fitToPage="1"/>
  </sheetPr>
  <dimension ref="A1:L76"/>
  <sheetViews>
    <sheetView showGridLines="0" tabSelected="1" topLeftCell="A12" zoomScaleNormal="100" workbookViewId="0">
      <selection activeCell="M42" sqref="M42"/>
    </sheetView>
  </sheetViews>
  <sheetFormatPr baseColWidth="10" defaultColWidth="8.83203125" defaultRowHeight="16"/>
  <cols>
    <col min="1" max="2" width="2.6640625" style="1" customWidth="1"/>
    <col min="3" max="3" width="12" style="1" customWidth="1"/>
    <col min="4" max="4" width="11.6640625" style="1" customWidth="1"/>
    <col min="5" max="5" width="12.1640625" style="1" customWidth="1"/>
    <col min="6" max="6" width="11.33203125" style="1" customWidth="1"/>
    <col min="7" max="7" width="7.6640625" style="1" customWidth="1"/>
    <col min="8" max="8" width="9.83203125" style="1" customWidth="1"/>
    <col min="9" max="9" width="9.5" style="1" customWidth="1"/>
    <col min="10" max="10" width="10.1640625" style="1" customWidth="1"/>
    <col min="11" max="11" width="1.33203125" style="1" customWidth="1"/>
    <col min="12" max="16384" width="8.83203125" style="1"/>
  </cols>
  <sheetData>
    <row r="1" spans="1:10" ht="14.25" customHeight="1">
      <c r="C1" s="111" t="s">
        <v>117</v>
      </c>
      <c r="D1" s="111"/>
      <c r="E1" s="111"/>
      <c r="H1" s="2" t="s">
        <v>12</v>
      </c>
      <c r="I1" s="3" t="s">
        <v>12</v>
      </c>
      <c r="J1" s="4" t="s">
        <v>13</v>
      </c>
    </row>
    <row r="2" spans="1:10">
      <c r="C2" s="111"/>
      <c r="D2" s="111"/>
      <c r="E2" s="111"/>
      <c r="H2" s="112"/>
      <c r="I2" s="113"/>
      <c r="J2" s="114"/>
    </row>
    <row r="3" spans="1:10">
      <c r="H3" s="112"/>
      <c r="I3" s="113"/>
      <c r="J3" s="114"/>
    </row>
    <row r="4" spans="1:10" ht="11.25" customHeight="1">
      <c r="C4" s="5"/>
      <c r="D4" s="115"/>
      <c r="E4" s="115"/>
      <c r="F4" s="115"/>
      <c r="H4" s="112"/>
      <c r="I4" s="113"/>
      <c r="J4" s="114"/>
    </row>
    <row r="5" spans="1:10" ht="17" thickBot="1">
      <c r="B5" s="6" t="s">
        <v>16</v>
      </c>
      <c r="C5" s="6"/>
      <c r="D5" s="1" t="s">
        <v>118</v>
      </c>
      <c r="H5" s="7" t="s">
        <v>119</v>
      </c>
      <c r="I5" s="8" t="s">
        <v>119</v>
      </c>
      <c r="J5" s="9" t="s">
        <v>119</v>
      </c>
    </row>
    <row r="6" spans="1:10" ht="17" thickTop="1">
      <c r="B6" s="132" t="s">
        <v>6</v>
      </c>
      <c r="C6" s="133"/>
      <c r="D6" s="10" t="s">
        <v>7</v>
      </c>
      <c r="E6" s="134" t="s">
        <v>15</v>
      </c>
      <c r="F6" s="134"/>
      <c r="G6" s="134"/>
      <c r="H6" s="135"/>
      <c r="I6" s="11" t="s">
        <v>8</v>
      </c>
      <c r="J6" s="12" t="s">
        <v>6</v>
      </c>
    </row>
    <row r="7" spans="1:10">
      <c r="B7" s="161">
        <f>$E$22</f>
        <v>0</v>
      </c>
      <c r="C7" s="162"/>
      <c r="D7" s="13" t="s">
        <v>37</v>
      </c>
      <c r="E7" s="14">
        <f>$D$20</f>
        <v>45292</v>
      </c>
      <c r="F7" s="15" t="s">
        <v>19</v>
      </c>
      <c r="G7" s="124">
        <f>$F$20</f>
        <v>45292</v>
      </c>
      <c r="H7" s="125"/>
      <c r="I7" s="16" t="s">
        <v>9</v>
      </c>
      <c r="J7" s="17">
        <f>B7</f>
        <v>0</v>
      </c>
    </row>
    <row r="8" spans="1:10">
      <c r="B8" s="126">
        <f>$E$23</f>
        <v>0</v>
      </c>
      <c r="C8" s="127">
        <f>E23</f>
        <v>0</v>
      </c>
      <c r="D8" s="18" t="s">
        <v>32</v>
      </c>
      <c r="E8" s="128">
        <f>D18</f>
        <v>0</v>
      </c>
      <c r="F8" s="129"/>
      <c r="G8" s="129"/>
      <c r="H8" s="130"/>
      <c r="I8" s="19" t="str">
        <f>D8</f>
        <v>宿泊費</v>
      </c>
      <c r="J8" s="20">
        <f>B8</f>
        <v>0</v>
      </c>
    </row>
    <row r="9" spans="1:10">
      <c r="B9" s="126">
        <f>$E$24</f>
        <v>0</v>
      </c>
      <c r="C9" s="131">
        <f>E24</f>
        <v>0</v>
      </c>
      <c r="D9" s="21" t="s">
        <v>62</v>
      </c>
      <c r="E9" s="128">
        <f>G24</f>
        <v>0</v>
      </c>
      <c r="F9" s="129"/>
      <c r="G9" s="129"/>
      <c r="H9" s="130"/>
      <c r="I9" s="19" t="str">
        <f>D9</f>
        <v>会議費</v>
      </c>
      <c r="J9" s="20">
        <f>B9</f>
        <v>0</v>
      </c>
    </row>
    <row r="10" spans="1:10">
      <c r="B10" s="116">
        <f>$E$25</f>
        <v>0</v>
      </c>
      <c r="C10" s="117"/>
      <c r="D10" s="22" t="s">
        <v>68</v>
      </c>
      <c r="E10" s="23" t="str">
        <f>F28</f>
        <v>東京</v>
      </c>
      <c r="F10" s="24" t="s">
        <v>73</v>
      </c>
      <c r="G10" s="118">
        <f>H28</f>
        <v>0</v>
      </c>
      <c r="H10" s="119"/>
      <c r="I10" s="22" t="str">
        <f>D10</f>
        <v>旅費交通費</v>
      </c>
      <c r="J10" s="25">
        <f>B10</f>
        <v>0</v>
      </c>
    </row>
    <row r="11" spans="1:10" ht="21" customHeight="1" thickBot="1">
      <c r="B11" s="120">
        <f>SUM($B$7:$B$10)</f>
        <v>0</v>
      </c>
      <c r="C11" s="121"/>
      <c r="D11" s="122" t="s">
        <v>10</v>
      </c>
      <c r="E11" s="122"/>
      <c r="F11" s="122"/>
      <c r="G11" s="122"/>
      <c r="H11" s="122"/>
      <c r="I11" s="122"/>
      <c r="J11" s="26">
        <f>SUM(J7:J10)</f>
        <v>0</v>
      </c>
    </row>
    <row r="12" spans="1:10" ht="17" thickTop="1">
      <c r="C12" s="6" t="s">
        <v>55</v>
      </c>
      <c r="F12" s="27"/>
      <c r="I12" s="28"/>
    </row>
    <row r="13" spans="1:10">
      <c r="A13" s="29" t="s">
        <v>67</v>
      </c>
      <c r="B13" s="30" t="s">
        <v>131</v>
      </c>
      <c r="C13" s="6"/>
      <c r="E13" s="31" t="s">
        <v>30</v>
      </c>
      <c r="I13" s="28"/>
    </row>
    <row r="14" spans="1:10" ht="20">
      <c r="C14" s="32" t="s">
        <v>29</v>
      </c>
      <c r="F14" s="33" t="s">
        <v>36</v>
      </c>
      <c r="I14" s="28"/>
    </row>
    <row r="15" spans="1:10" ht="19" customHeight="1" thickBot="1">
      <c r="F15" s="123" t="s">
        <v>111</v>
      </c>
      <c r="G15" s="123"/>
      <c r="H15" s="123"/>
      <c r="I15" s="123"/>
      <c r="J15" s="123"/>
    </row>
    <row r="16" spans="1:10" ht="15" customHeight="1">
      <c r="F16" s="27"/>
      <c r="H16" s="34" t="s">
        <v>5</v>
      </c>
      <c r="I16" s="159">
        <f ca="1">NOW()</f>
        <v>45437.894320254629</v>
      </c>
      <c r="J16" s="160"/>
    </row>
    <row r="17" spans="2:12" ht="15" customHeight="1" thickBot="1">
      <c r="D17" s="1" t="s">
        <v>23</v>
      </c>
      <c r="H17" s="35" t="s">
        <v>60</v>
      </c>
      <c r="I17" s="138">
        <f>B11</f>
        <v>0</v>
      </c>
      <c r="J17" s="139"/>
    </row>
    <row r="18" spans="2:12" ht="15" customHeight="1">
      <c r="C18" s="36" t="s">
        <v>21</v>
      </c>
      <c r="D18" s="140"/>
      <c r="E18" s="140"/>
      <c r="F18" s="141"/>
      <c r="H18" s="37" t="s">
        <v>17</v>
      </c>
      <c r="I18" s="142" t="s">
        <v>4</v>
      </c>
      <c r="J18" s="143"/>
    </row>
    <row r="19" spans="2:12" ht="15" customHeight="1" thickBot="1">
      <c r="C19" s="38" t="s">
        <v>22</v>
      </c>
      <c r="D19" s="144"/>
      <c r="E19" s="144"/>
      <c r="F19" s="145"/>
      <c r="H19" s="39">
        <v>0</v>
      </c>
      <c r="I19" s="146"/>
      <c r="J19" s="147"/>
    </row>
    <row r="20" spans="2:12" ht="13" customHeight="1">
      <c r="C20" s="38" t="s">
        <v>18</v>
      </c>
      <c r="D20" s="40">
        <v>45292</v>
      </c>
      <c r="E20" s="41" t="s">
        <v>19</v>
      </c>
      <c r="F20" s="42">
        <v>45292</v>
      </c>
    </row>
    <row r="21" spans="2:12" ht="14.25" customHeight="1">
      <c r="C21" s="148" t="s">
        <v>72</v>
      </c>
      <c r="D21" s="149"/>
      <c r="E21" s="43">
        <f>DAY(F20-D20)</f>
        <v>0</v>
      </c>
      <c r="F21" s="44" t="s">
        <v>71</v>
      </c>
    </row>
    <row r="22" spans="2:12" ht="16.5" customHeight="1">
      <c r="C22" s="45" t="s">
        <v>27</v>
      </c>
      <c r="D22" s="46">
        <v>0</v>
      </c>
      <c r="E22" s="150">
        <f>IF(E21=0,0,E21*D22)</f>
        <v>0</v>
      </c>
      <c r="F22" s="151"/>
      <c r="G22" s="47" t="s">
        <v>110</v>
      </c>
      <c r="H22" s="48"/>
      <c r="I22" s="49"/>
      <c r="J22" s="50"/>
    </row>
    <row r="23" spans="2:12" ht="19" customHeight="1">
      <c r="C23" s="51" t="s">
        <v>32</v>
      </c>
      <c r="D23" s="52" t="s">
        <v>35</v>
      </c>
      <c r="E23" s="152"/>
      <c r="F23" s="153"/>
      <c r="G23" s="53" t="s">
        <v>121</v>
      </c>
      <c r="H23" s="54"/>
      <c r="I23" s="55"/>
      <c r="J23" s="27"/>
    </row>
    <row r="24" spans="2:12" ht="19" customHeight="1">
      <c r="C24" s="51" t="s">
        <v>66</v>
      </c>
      <c r="D24" s="52" t="s">
        <v>35</v>
      </c>
      <c r="E24" s="152"/>
      <c r="F24" s="153"/>
      <c r="G24" s="154"/>
      <c r="H24" s="155"/>
      <c r="I24" s="156"/>
      <c r="J24" s="56" t="s">
        <v>64</v>
      </c>
      <c r="L24" s="53"/>
    </row>
    <row r="25" spans="2:12" ht="15" customHeight="1" thickBot="1">
      <c r="C25" s="51" t="s">
        <v>28</v>
      </c>
      <c r="D25" s="57"/>
      <c r="E25" s="157">
        <f>H35</f>
        <v>0</v>
      </c>
      <c r="F25" s="158"/>
      <c r="G25" s="31" t="s">
        <v>122</v>
      </c>
      <c r="H25" s="54"/>
      <c r="I25" s="55"/>
      <c r="J25" s="27"/>
    </row>
    <row r="26" spans="2:12" ht="16.5" customHeight="1" thickBot="1">
      <c r="C26" s="58" t="s">
        <v>24</v>
      </c>
      <c r="D26" s="59"/>
      <c r="E26" s="136">
        <f>SUM(E22:F25)</f>
        <v>0</v>
      </c>
      <c r="F26" s="137"/>
      <c r="G26" s="31" t="s">
        <v>34</v>
      </c>
      <c r="H26" s="54"/>
    </row>
    <row r="27" spans="2:12" ht="8.25" customHeight="1">
      <c r="H27" s="54"/>
      <c r="I27" s="55"/>
      <c r="J27" s="27"/>
    </row>
    <row r="28" spans="2:12">
      <c r="B28" s="60"/>
      <c r="C28" s="61" t="s">
        <v>33</v>
      </c>
      <c r="D28" s="62"/>
      <c r="E28" s="63" t="s">
        <v>74</v>
      </c>
      <c r="F28" s="64" t="s">
        <v>91</v>
      </c>
      <c r="G28" s="65" t="s">
        <v>73</v>
      </c>
      <c r="H28" s="165">
        <f>F33</f>
        <v>0</v>
      </c>
      <c r="I28" s="165"/>
      <c r="J28" s="67" t="s">
        <v>75</v>
      </c>
    </row>
    <row r="29" spans="2:12">
      <c r="B29" s="68"/>
      <c r="C29" s="68" t="s">
        <v>0</v>
      </c>
      <c r="D29" s="69" t="s">
        <v>1</v>
      </c>
      <c r="E29" s="69" t="s">
        <v>25</v>
      </c>
      <c r="F29" s="69" t="s">
        <v>26</v>
      </c>
      <c r="G29" s="70" t="s">
        <v>20</v>
      </c>
      <c r="H29" s="69" t="s">
        <v>2</v>
      </c>
      <c r="I29" s="166" t="s">
        <v>11</v>
      </c>
      <c r="J29" s="167"/>
    </row>
    <row r="30" spans="2:12" ht="15" customHeight="1">
      <c r="B30" s="71">
        <v>1</v>
      </c>
      <c r="C30" s="72"/>
      <c r="D30" s="73"/>
      <c r="E30" s="73"/>
      <c r="F30" s="73"/>
      <c r="G30" s="74"/>
      <c r="H30" s="75"/>
      <c r="I30" s="168"/>
      <c r="J30" s="169"/>
    </row>
    <row r="31" spans="2:12" ht="15" customHeight="1">
      <c r="B31" s="71">
        <v>2</v>
      </c>
      <c r="C31" s="72"/>
      <c r="D31" s="73"/>
      <c r="E31" s="73"/>
      <c r="F31" s="73"/>
      <c r="G31" s="74"/>
      <c r="H31" s="75"/>
      <c r="I31" s="168"/>
      <c r="J31" s="169"/>
    </row>
    <row r="32" spans="2:12" ht="15" customHeight="1">
      <c r="B32" s="71">
        <v>3</v>
      </c>
      <c r="C32" s="72"/>
      <c r="D32" s="73"/>
      <c r="E32" s="73"/>
      <c r="F32" s="73"/>
      <c r="G32" s="74"/>
      <c r="H32" s="75"/>
      <c r="I32" s="168"/>
      <c r="J32" s="169"/>
    </row>
    <row r="33" spans="2:10" ht="15" customHeight="1">
      <c r="B33" s="71">
        <v>4</v>
      </c>
      <c r="C33" s="72"/>
      <c r="D33" s="73"/>
      <c r="E33" s="73"/>
      <c r="F33" s="73"/>
      <c r="G33" s="74"/>
      <c r="H33" s="75"/>
      <c r="I33" s="168"/>
      <c r="J33" s="169"/>
    </row>
    <row r="34" spans="2:10" ht="15" customHeight="1">
      <c r="B34" s="71">
        <v>5</v>
      </c>
      <c r="C34" s="72"/>
      <c r="D34" s="73"/>
      <c r="E34" s="73"/>
      <c r="F34" s="73"/>
      <c r="G34" s="74"/>
      <c r="H34" s="75"/>
      <c r="I34" s="168"/>
      <c r="J34" s="169"/>
    </row>
    <row r="35" spans="2:10" ht="20.25" customHeight="1">
      <c r="B35" s="78"/>
      <c r="C35" s="79"/>
      <c r="D35" s="80"/>
      <c r="E35" s="80" t="s">
        <v>3</v>
      </c>
      <c r="F35" s="80"/>
      <c r="G35" s="81"/>
      <c r="H35" s="82">
        <f>SUM(H30:H34)</f>
        <v>0</v>
      </c>
      <c r="I35" s="170"/>
      <c r="J35" s="171"/>
    </row>
    <row r="36" spans="2:10" ht="12.5" customHeight="1">
      <c r="J36" s="83" t="s">
        <v>38</v>
      </c>
    </row>
    <row r="37" spans="2:10">
      <c r="B37" s="6" t="s">
        <v>39</v>
      </c>
      <c r="F37" s="27"/>
      <c r="G37" s="27"/>
      <c r="I37" s="27"/>
    </row>
    <row r="38" spans="2:10" ht="18.5" customHeight="1" thickBot="1">
      <c r="B38" s="84" t="s">
        <v>40</v>
      </c>
      <c r="F38" s="27"/>
      <c r="G38" s="27"/>
      <c r="I38" s="27"/>
    </row>
    <row r="39" spans="2:10" ht="13.5" customHeight="1">
      <c r="B39" s="172" t="s">
        <v>41</v>
      </c>
      <c r="C39" s="173"/>
      <c r="D39" s="173"/>
      <c r="E39" s="173"/>
      <c r="F39" s="173"/>
      <c r="G39" s="173"/>
      <c r="H39" s="173"/>
      <c r="I39" s="173"/>
      <c r="J39" s="174"/>
    </row>
    <row r="40" spans="2:10" ht="13.5" customHeight="1">
      <c r="B40" s="85"/>
      <c r="C40" s="86" t="s">
        <v>63</v>
      </c>
      <c r="D40" s="175" t="s">
        <v>42</v>
      </c>
      <c r="E40" s="175"/>
      <c r="F40" s="175"/>
      <c r="G40" s="175"/>
      <c r="H40" s="175"/>
      <c r="I40" s="175"/>
      <c r="J40" s="176"/>
    </row>
    <row r="41" spans="2:10" ht="13.5" customHeight="1">
      <c r="B41" s="87"/>
      <c r="C41" s="88" t="s">
        <v>59</v>
      </c>
      <c r="D41" s="163" t="s">
        <v>58</v>
      </c>
      <c r="E41" s="163"/>
      <c r="F41" s="163"/>
      <c r="G41" s="163"/>
      <c r="H41" s="163"/>
      <c r="I41" s="163"/>
      <c r="J41" s="164"/>
    </row>
    <row r="42" spans="2:10" ht="13.5" customHeight="1">
      <c r="B42" s="87"/>
      <c r="C42" s="88" t="s">
        <v>57</v>
      </c>
      <c r="D42" s="163" t="s">
        <v>43</v>
      </c>
      <c r="E42" s="163"/>
      <c r="F42" s="163"/>
      <c r="G42" s="163"/>
      <c r="H42" s="163"/>
      <c r="I42" s="163"/>
      <c r="J42" s="164"/>
    </row>
    <row r="43" spans="2:10" ht="18.75" customHeight="1">
      <c r="B43" s="183" t="s">
        <v>44</v>
      </c>
      <c r="C43" s="184"/>
      <c r="D43" s="185"/>
      <c r="E43" s="186" t="s">
        <v>45</v>
      </c>
      <c r="F43" s="186"/>
      <c r="G43" s="90" t="s">
        <v>46</v>
      </c>
      <c r="H43" s="89" t="s">
        <v>47</v>
      </c>
      <c r="I43" s="187" t="s">
        <v>56</v>
      </c>
      <c r="J43" s="188"/>
    </row>
    <row r="44" spans="2:10" ht="16" customHeight="1" thickBot="1">
      <c r="B44" s="189"/>
      <c r="C44" s="190"/>
      <c r="D44" s="191"/>
      <c r="E44" s="146"/>
      <c r="F44" s="191"/>
      <c r="G44" s="91"/>
      <c r="H44" s="92"/>
      <c r="I44" s="192" ph="1"/>
      <c r="J44" s="193" ph="1"/>
    </row>
    <row r="45" spans="2:10" s="93" customFormat="1" ht="16" customHeight="1">
      <c r="C45" s="94" t="s">
        <v>129</v>
      </c>
      <c r="F45" s="95"/>
      <c r="G45" s="95"/>
      <c r="H45" s="95"/>
      <c r="I45" s="95"/>
      <c r="J45" s="96"/>
    </row>
    <row r="46" spans="2:10" s="93" customFormat="1" ht="16" customHeight="1">
      <c r="D46" s="93" t="s">
        <v>112</v>
      </c>
      <c r="F46" s="95"/>
      <c r="G46" s="95"/>
      <c r="H46" s="95"/>
      <c r="I46" s="95"/>
      <c r="J46" s="96"/>
    </row>
    <row r="47" spans="2:10" s="93" customFormat="1" ht="15">
      <c r="E47" s="93" t="s">
        <v>49</v>
      </c>
      <c r="F47" s="95"/>
      <c r="G47" s="95"/>
      <c r="H47" s="95"/>
      <c r="I47" s="95" t="s">
        <v>50</v>
      </c>
      <c r="J47" s="96"/>
    </row>
    <row r="48" spans="2:10" s="93" customFormat="1" ht="15">
      <c r="F48" s="93" t="s">
        <v>130</v>
      </c>
      <c r="G48" s="95"/>
      <c r="H48" s="95"/>
      <c r="I48" s="95"/>
      <c r="J48" s="96"/>
    </row>
    <row r="49" spans="2:10">
      <c r="B49" s="6" t="s">
        <v>55</v>
      </c>
      <c r="F49" s="27"/>
      <c r="G49" s="27"/>
      <c r="I49" s="27"/>
    </row>
    <row r="50" spans="2:10" ht="17" thickBot="1">
      <c r="B50" s="1" t="s">
        <v>113</v>
      </c>
      <c r="F50" s="27"/>
      <c r="G50" s="27"/>
      <c r="I50" s="27"/>
    </row>
    <row r="51" spans="2:10" ht="15.75" customHeight="1">
      <c r="C51" s="1" t="s">
        <v>52</v>
      </c>
      <c r="G51" s="97" t="s">
        <v>53</v>
      </c>
      <c r="H51" s="177" t="s">
        <v>116</v>
      </c>
      <c r="I51" s="178"/>
      <c r="J51" s="179"/>
    </row>
    <row r="52" spans="2:10" ht="26.25" customHeight="1" thickBot="1">
      <c r="G52" s="98" t="s">
        <v>54</v>
      </c>
      <c r="H52" s="180">
        <f>I19</f>
        <v>0</v>
      </c>
      <c r="I52" s="181"/>
      <c r="J52" s="182"/>
    </row>
    <row r="53" spans="2:10" ht="6" customHeight="1">
      <c r="G53" s="27"/>
      <c r="H53" s="27"/>
      <c r="I53" s="27"/>
      <c r="J53" s="5"/>
    </row>
    <row r="58" spans="2:10">
      <c r="C58" s="30"/>
      <c r="E58" s="99"/>
    </row>
    <row r="60" spans="2:10">
      <c r="C60" s="30"/>
      <c r="E60" s="99"/>
    </row>
    <row r="61" spans="2:10" ht="18">
      <c r="C61" s="100"/>
    </row>
    <row r="62" spans="2:10">
      <c r="C62" s="30"/>
      <c r="E62" s="99"/>
    </row>
    <row r="65" spans="3:5" ht="13.5" customHeight="1">
      <c r="C65" s="30"/>
      <c r="E65" s="99"/>
    </row>
    <row r="68" spans="3:5">
      <c r="C68" s="30"/>
      <c r="E68" s="99"/>
    </row>
    <row r="71" spans="3:5">
      <c r="C71" s="30"/>
      <c r="E71" s="99"/>
    </row>
    <row r="75" spans="3:5" ht="21.75" customHeight="1">
      <c r="C75" s="101"/>
    </row>
    <row r="76" spans="3:5">
      <c r="C76" s="102"/>
    </row>
  </sheetData>
  <mergeCells count="51">
    <mergeCell ref="H51:J51"/>
    <mergeCell ref="H52:J52"/>
    <mergeCell ref="B43:D43"/>
    <mergeCell ref="E43:F43"/>
    <mergeCell ref="I43:J43"/>
    <mergeCell ref="B44:D44"/>
    <mergeCell ref="E44:F44"/>
    <mergeCell ref="I44:J44"/>
    <mergeCell ref="D42:J42"/>
    <mergeCell ref="H28:I28"/>
    <mergeCell ref="I29:J29"/>
    <mergeCell ref="I30:J30"/>
    <mergeCell ref="I31:J31"/>
    <mergeCell ref="I32:J32"/>
    <mergeCell ref="I33:J33"/>
    <mergeCell ref="I34:J34"/>
    <mergeCell ref="I35:J35"/>
    <mergeCell ref="B39:J39"/>
    <mergeCell ref="D40:J40"/>
    <mergeCell ref="D41:J41"/>
    <mergeCell ref="B6:C6"/>
    <mergeCell ref="E6:H6"/>
    <mergeCell ref="E26:F26"/>
    <mergeCell ref="I17:J17"/>
    <mergeCell ref="D18:F18"/>
    <mergeCell ref="I18:J18"/>
    <mergeCell ref="D19:F19"/>
    <mergeCell ref="I19:J19"/>
    <mergeCell ref="C21:D21"/>
    <mergeCell ref="E22:F22"/>
    <mergeCell ref="E23:F23"/>
    <mergeCell ref="E24:F24"/>
    <mergeCell ref="G24:I24"/>
    <mergeCell ref="E25:F25"/>
    <mergeCell ref="I16:J16"/>
    <mergeCell ref="B7:C7"/>
    <mergeCell ref="G7:H7"/>
    <mergeCell ref="B8:C8"/>
    <mergeCell ref="E8:H8"/>
    <mergeCell ref="B9:C9"/>
    <mergeCell ref="E9:H9"/>
    <mergeCell ref="B10:C10"/>
    <mergeCell ref="G10:H10"/>
    <mergeCell ref="B11:C11"/>
    <mergeCell ref="D11:I11"/>
    <mergeCell ref="F15:J15"/>
    <mergeCell ref="C1:E2"/>
    <mergeCell ref="H2:H4"/>
    <mergeCell ref="I2:I4"/>
    <mergeCell ref="J2:J4"/>
    <mergeCell ref="D4:F4"/>
  </mergeCells>
  <phoneticPr fontId="2"/>
  <dataValidations count="2">
    <dataValidation type="list" allowBlank="1" showInputMessage="1" showErrorMessage="1" sqref="C41:C42" xr:uid="{4A659931-C952-7140-BA4C-2B40150B6A64}">
      <formula1>"□,☑"</formula1>
    </dataValidation>
    <dataValidation type="list" allowBlank="1" showInputMessage="1" showErrorMessage="1" sqref="C40" xr:uid="{D7D5A9EA-F4B2-8746-A36A-4D502F64D4D6}">
      <formula1>"☑,□"</formula1>
    </dataValidation>
  </dataValidations>
  <hyperlinks>
    <hyperlink ref="F15" r:id="rId1" display="http://www.saaj.or.jp/gaiyo/rijikatsudou_kitei.pdf" xr:uid="{2BB823D0-C46E-8E48-891F-CC2B1B753549}"/>
    <hyperlink ref="B13" r:id="rId2" display="mailto:jimu@saaj.jp;saajjk4@saaj.jp;" xr:uid="{874C504A-0A83-0E44-AB17-527840436231}"/>
    <hyperlink ref="F15:J15" r:id="rId3" display="https://www.saaj.or.jp/gaiyo/rijikatsudou_kitei.pdf" xr:uid="{68E842E8-7D55-2644-B25D-EE92E0CD0FEA}"/>
  </hyperlinks>
  <pageMargins left="0.495" right="0.11" top="0.33" bottom="0.3" header="0.3" footer="0.12"/>
  <pageSetup paperSize="9" scale="98" orientation="portrait" horizontalDpi="300" verticalDpi="3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991C-5661-6B46-9F97-D78F589B2663}">
  <sheetPr>
    <pageSetUpPr fitToPage="1"/>
  </sheetPr>
  <dimension ref="A1:L76"/>
  <sheetViews>
    <sheetView showGridLines="0" topLeftCell="A12" zoomScaleNormal="100" workbookViewId="0">
      <selection activeCell="O26" sqref="O26"/>
    </sheetView>
  </sheetViews>
  <sheetFormatPr baseColWidth="10" defaultColWidth="8.83203125" defaultRowHeight="16"/>
  <cols>
    <col min="1" max="2" width="2.6640625" style="1" customWidth="1"/>
    <col min="3" max="3" width="12" style="1" customWidth="1"/>
    <col min="4" max="4" width="11.6640625" style="1" customWidth="1"/>
    <col min="5" max="5" width="12.1640625" style="1" customWidth="1"/>
    <col min="6" max="6" width="11.33203125" style="1" customWidth="1"/>
    <col min="7" max="7" width="7.6640625" style="1" customWidth="1"/>
    <col min="8" max="8" width="9.83203125" style="1" customWidth="1"/>
    <col min="9" max="9" width="9.5" style="1" customWidth="1"/>
    <col min="10" max="10" width="10.1640625" style="1" customWidth="1"/>
    <col min="11" max="11" width="1.33203125" style="1" customWidth="1"/>
    <col min="12" max="16384" width="8.83203125" style="1"/>
  </cols>
  <sheetData>
    <row r="1" spans="1:10" ht="14.25" customHeight="1">
      <c r="C1" s="111" t="s">
        <v>127</v>
      </c>
      <c r="D1" s="111"/>
      <c r="E1" s="111"/>
      <c r="H1" s="2" t="s">
        <v>12</v>
      </c>
      <c r="I1" s="3" t="s">
        <v>12</v>
      </c>
      <c r="J1" s="4" t="s">
        <v>13</v>
      </c>
    </row>
    <row r="2" spans="1:10">
      <c r="C2" s="111"/>
      <c r="D2" s="111"/>
      <c r="E2" s="111"/>
      <c r="H2" s="112"/>
      <c r="I2" s="113"/>
      <c r="J2" s="114"/>
    </row>
    <row r="3" spans="1:10">
      <c r="H3" s="112"/>
      <c r="I3" s="113"/>
      <c r="J3" s="114"/>
    </row>
    <row r="4" spans="1:10" ht="11.25" customHeight="1">
      <c r="C4" s="5"/>
      <c r="D4" s="115"/>
      <c r="E4" s="115"/>
      <c r="F4" s="115"/>
      <c r="H4" s="112"/>
      <c r="I4" s="113"/>
      <c r="J4" s="114"/>
    </row>
    <row r="5" spans="1:10" ht="17" thickBot="1">
      <c r="B5" s="6" t="s">
        <v>16</v>
      </c>
      <c r="C5" s="6"/>
      <c r="D5" s="1" t="s">
        <v>120</v>
      </c>
      <c r="H5" s="7" t="s">
        <v>119</v>
      </c>
      <c r="I5" s="8" t="s">
        <v>119</v>
      </c>
      <c r="J5" s="9" t="s">
        <v>119</v>
      </c>
    </row>
    <row r="6" spans="1:10" ht="17" thickTop="1">
      <c r="B6" s="132" t="s">
        <v>6</v>
      </c>
      <c r="C6" s="133"/>
      <c r="D6" s="10" t="s">
        <v>7</v>
      </c>
      <c r="E6" s="134" t="s">
        <v>15</v>
      </c>
      <c r="F6" s="134"/>
      <c r="G6" s="134"/>
      <c r="H6" s="135"/>
      <c r="I6" s="11" t="s">
        <v>8</v>
      </c>
      <c r="J6" s="12" t="s">
        <v>6</v>
      </c>
    </row>
    <row r="7" spans="1:10">
      <c r="B7" s="161">
        <f>$E$22</f>
        <v>0</v>
      </c>
      <c r="C7" s="162"/>
      <c r="D7" s="13" t="s">
        <v>37</v>
      </c>
      <c r="E7" s="14">
        <f>$D$20</f>
        <v>45338</v>
      </c>
      <c r="F7" s="15" t="s">
        <v>19</v>
      </c>
      <c r="G7" s="124">
        <f>$F$20</f>
        <v>45338</v>
      </c>
      <c r="H7" s="125"/>
      <c r="I7" s="16" t="s">
        <v>9</v>
      </c>
      <c r="J7" s="17">
        <f>B7</f>
        <v>0</v>
      </c>
    </row>
    <row r="8" spans="1:10">
      <c r="B8" s="126">
        <f>$E$23</f>
        <v>8700</v>
      </c>
      <c r="C8" s="127">
        <f>E23</f>
        <v>8700</v>
      </c>
      <c r="D8" s="18" t="s">
        <v>32</v>
      </c>
      <c r="E8" s="128" t="str">
        <f>D18</f>
        <v>第23期通常総会</v>
      </c>
      <c r="F8" s="129"/>
      <c r="G8" s="129"/>
      <c r="H8" s="130"/>
      <c r="I8" s="19" t="str">
        <f>D8</f>
        <v>宿泊費</v>
      </c>
      <c r="J8" s="20">
        <f>B8</f>
        <v>8700</v>
      </c>
    </row>
    <row r="9" spans="1:10">
      <c r="B9" s="126">
        <f>$E$24</f>
        <v>0</v>
      </c>
      <c r="C9" s="131">
        <f>E24</f>
        <v>0</v>
      </c>
      <c r="D9" s="21" t="s">
        <v>62</v>
      </c>
      <c r="E9" s="128">
        <f>G24</f>
        <v>0</v>
      </c>
      <c r="F9" s="129"/>
      <c r="G9" s="129"/>
      <c r="H9" s="130"/>
      <c r="I9" s="19" t="str">
        <f>D9</f>
        <v>会議費</v>
      </c>
      <c r="J9" s="20">
        <f>B9</f>
        <v>0</v>
      </c>
    </row>
    <row r="10" spans="1:10">
      <c r="B10" s="116">
        <f>$E$25</f>
        <v>29280</v>
      </c>
      <c r="C10" s="117"/>
      <c r="D10" s="22" t="s">
        <v>68</v>
      </c>
      <c r="E10" s="23" t="str">
        <f>F28</f>
        <v>千里丘</v>
      </c>
      <c r="F10" s="24" t="s">
        <v>73</v>
      </c>
      <c r="G10" s="118" t="str">
        <f>H28</f>
        <v>茅場町</v>
      </c>
      <c r="H10" s="119"/>
      <c r="I10" s="22" t="str">
        <f>D10</f>
        <v>旅費交通費</v>
      </c>
      <c r="J10" s="25">
        <f>B10</f>
        <v>29280</v>
      </c>
    </row>
    <row r="11" spans="1:10" ht="21" customHeight="1" thickBot="1">
      <c r="B11" s="120">
        <f>SUM($B$7:$B$10)</f>
        <v>37980</v>
      </c>
      <c r="C11" s="121"/>
      <c r="D11" s="122" t="s">
        <v>10</v>
      </c>
      <c r="E11" s="122"/>
      <c r="F11" s="122"/>
      <c r="G11" s="122"/>
      <c r="H11" s="122"/>
      <c r="I11" s="122"/>
      <c r="J11" s="26">
        <f>SUM(J7:J10)</f>
        <v>37980</v>
      </c>
    </row>
    <row r="12" spans="1:10" ht="17" thickTop="1">
      <c r="C12" s="6" t="s">
        <v>55</v>
      </c>
      <c r="F12" s="27"/>
      <c r="I12" s="28"/>
    </row>
    <row r="13" spans="1:10">
      <c r="A13" s="29" t="s">
        <v>67</v>
      </c>
      <c r="B13" s="30" t="s">
        <v>131</v>
      </c>
      <c r="C13" s="6"/>
      <c r="E13" s="31" t="s">
        <v>30</v>
      </c>
      <c r="I13" s="28"/>
    </row>
    <row r="14" spans="1:10" ht="20">
      <c r="C14" s="32" t="s">
        <v>29</v>
      </c>
      <c r="F14" s="33" t="s">
        <v>36</v>
      </c>
      <c r="I14" s="28"/>
    </row>
    <row r="15" spans="1:10" ht="19" customHeight="1" thickBot="1">
      <c r="F15" s="123" t="s">
        <v>31</v>
      </c>
      <c r="G15" s="123"/>
      <c r="H15" s="123"/>
      <c r="I15" s="123"/>
      <c r="J15" s="123"/>
    </row>
    <row r="16" spans="1:10" ht="15" customHeight="1">
      <c r="F16" s="27"/>
      <c r="H16" s="34" t="s">
        <v>5</v>
      </c>
      <c r="I16" s="159">
        <f ca="1">NOW()</f>
        <v>45437.894320254629</v>
      </c>
      <c r="J16" s="160"/>
    </row>
    <row r="17" spans="2:12" ht="15" customHeight="1" thickBot="1">
      <c r="D17" s="1" t="s">
        <v>23</v>
      </c>
      <c r="H17" s="35" t="s">
        <v>60</v>
      </c>
      <c r="I17" s="138">
        <f>B11</f>
        <v>37980</v>
      </c>
      <c r="J17" s="139"/>
    </row>
    <row r="18" spans="2:12" ht="15" customHeight="1">
      <c r="C18" s="36" t="s">
        <v>21</v>
      </c>
      <c r="D18" s="140" t="s">
        <v>123</v>
      </c>
      <c r="E18" s="140"/>
      <c r="F18" s="141"/>
      <c r="H18" s="37" t="s">
        <v>17</v>
      </c>
      <c r="I18" s="142" t="s">
        <v>4</v>
      </c>
      <c r="J18" s="143"/>
    </row>
    <row r="19" spans="2:12" ht="15" customHeight="1" thickBot="1">
      <c r="C19" s="38" t="s">
        <v>22</v>
      </c>
      <c r="D19" s="144" t="s">
        <v>124</v>
      </c>
      <c r="E19" s="144"/>
      <c r="F19" s="145"/>
      <c r="H19" s="39">
        <v>0</v>
      </c>
      <c r="I19" s="146"/>
      <c r="J19" s="147"/>
    </row>
    <row r="20" spans="2:12" ht="13" customHeight="1">
      <c r="C20" s="38" t="s">
        <v>18</v>
      </c>
      <c r="D20" s="40">
        <v>45338</v>
      </c>
      <c r="E20" s="41" t="s">
        <v>19</v>
      </c>
      <c r="F20" s="42">
        <v>45338</v>
      </c>
    </row>
    <row r="21" spans="2:12" ht="14.25" customHeight="1">
      <c r="C21" s="148" t="s">
        <v>72</v>
      </c>
      <c r="D21" s="149"/>
      <c r="E21" s="43">
        <v>1</v>
      </c>
      <c r="F21" s="44" t="s">
        <v>71</v>
      </c>
    </row>
    <row r="22" spans="2:12" ht="16.5" customHeight="1">
      <c r="C22" s="45" t="s">
        <v>27</v>
      </c>
      <c r="D22" s="46">
        <v>0</v>
      </c>
      <c r="E22" s="150">
        <f>IF(E21=0,0,E21*D22)</f>
        <v>0</v>
      </c>
      <c r="F22" s="151"/>
      <c r="G22" s="47" t="s">
        <v>90</v>
      </c>
      <c r="H22" s="54"/>
      <c r="I22" s="55"/>
      <c r="J22" s="27"/>
    </row>
    <row r="23" spans="2:12" ht="19" customHeight="1">
      <c r="C23" s="51" t="s">
        <v>32</v>
      </c>
      <c r="D23" s="52" t="s">
        <v>35</v>
      </c>
      <c r="E23" s="152">
        <v>8700</v>
      </c>
      <c r="F23" s="153"/>
      <c r="G23" s="53" t="s">
        <v>121</v>
      </c>
      <c r="H23" s="54"/>
      <c r="I23" s="55"/>
      <c r="J23" s="27"/>
    </row>
    <row r="24" spans="2:12" ht="19" customHeight="1">
      <c r="C24" s="51" t="s">
        <v>66</v>
      </c>
      <c r="D24" s="52" t="s">
        <v>35</v>
      </c>
      <c r="E24" s="152"/>
      <c r="F24" s="153"/>
      <c r="G24" s="154"/>
      <c r="H24" s="155"/>
      <c r="I24" s="156"/>
      <c r="J24" s="56" t="s">
        <v>64</v>
      </c>
      <c r="L24" s="53"/>
    </row>
    <row r="25" spans="2:12" ht="15" customHeight="1" thickBot="1">
      <c r="C25" s="51" t="s">
        <v>28</v>
      </c>
      <c r="D25" s="57"/>
      <c r="E25" s="157">
        <f>H35</f>
        <v>29280</v>
      </c>
      <c r="F25" s="158"/>
      <c r="G25" s="31" t="s">
        <v>122</v>
      </c>
      <c r="H25" s="54"/>
      <c r="I25" s="55"/>
      <c r="J25" s="27"/>
    </row>
    <row r="26" spans="2:12" ht="16.5" customHeight="1" thickBot="1">
      <c r="C26" s="58" t="s">
        <v>24</v>
      </c>
      <c r="D26" s="59"/>
      <c r="E26" s="136">
        <f>SUM(E22:F25)</f>
        <v>37980</v>
      </c>
      <c r="F26" s="137"/>
      <c r="G26" s="31" t="s">
        <v>34</v>
      </c>
      <c r="H26" s="54"/>
    </row>
    <row r="27" spans="2:12" ht="8.25" customHeight="1">
      <c r="H27" s="54"/>
      <c r="I27" s="55"/>
      <c r="J27" s="27"/>
    </row>
    <row r="28" spans="2:12">
      <c r="B28" s="60"/>
      <c r="C28" s="61" t="s">
        <v>33</v>
      </c>
      <c r="D28" s="62"/>
      <c r="E28" s="63" t="s">
        <v>74</v>
      </c>
      <c r="F28" s="66" t="str">
        <f>E30</f>
        <v>千里丘</v>
      </c>
      <c r="G28" s="65" t="s">
        <v>73</v>
      </c>
      <c r="H28" s="165" t="str">
        <f>F33</f>
        <v>茅場町</v>
      </c>
      <c r="I28" s="165"/>
      <c r="J28" s="67" t="s">
        <v>75</v>
      </c>
    </row>
    <row r="29" spans="2:12">
      <c r="B29" s="68"/>
      <c r="C29" s="68" t="s">
        <v>0</v>
      </c>
      <c r="D29" s="69" t="s">
        <v>1</v>
      </c>
      <c r="E29" s="69" t="s">
        <v>25</v>
      </c>
      <c r="F29" s="69" t="s">
        <v>26</v>
      </c>
      <c r="G29" s="70" t="s">
        <v>20</v>
      </c>
      <c r="H29" s="69" t="s">
        <v>2</v>
      </c>
      <c r="I29" s="166" t="s">
        <v>11</v>
      </c>
      <c r="J29" s="167"/>
    </row>
    <row r="30" spans="2:12" ht="15" customHeight="1">
      <c r="B30" s="71">
        <v>1</v>
      </c>
      <c r="C30" s="72">
        <v>45338</v>
      </c>
      <c r="D30" s="73" t="s">
        <v>78</v>
      </c>
      <c r="E30" s="73" t="s">
        <v>89</v>
      </c>
      <c r="F30" s="73" t="s">
        <v>126</v>
      </c>
      <c r="G30" s="74" t="s">
        <v>14</v>
      </c>
      <c r="H30" s="75">
        <v>380</v>
      </c>
      <c r="I30" s="168"/>
      <c r="J30" s="169"/>
    </row>
    <row r="31" spans="2:12" ht="15" customHeight="1">
      <c r="B31" s="71">
        <v>2</v>
      </c>
      <c r="C31" s="72">
        <v>45338</v>
      </c>
      <c r="D31" s="73" t="s">
        <v>61</v>
      </c>
      <c r="E31" s="73" t="s">
        <v>76</v>
      </c>
      <c r="F31" s="73" t="s">
        <v>77</v>
      </c>
      <c r="G31" s="74" t="s">
        <v>14</v>
      </c>
      <c r="H31" s="75">
        <v>18620</v>
      </c>
      <c r="I31" s="168"/>
      <c r="J31" s="169"/>
    </row>
    <row r="32" spans="2:12" ht="15" customHeight="1">
      <c r="B32" s="71">
        <v>3</v>
      </c>
      <c r="C32" s="72">
        <v>45338</v>
      </c>
      <c r="D32" s="73" t="s">
        <v>65</v>
      </c>
      <c r="E32" s="73" t="s">
        <v>76</v>
      </c>
      <c r="F32" s="73" t="s">
        <v>77</v>
      </c>
      <c r="G32" s="74" t="s">
        <v>14</v>
      </c>
      <c r="H32" s="75">
        <v>9920</v>
      </c>
      <c r="I32" s="168" t="s">
        <v>79</v>
      </c>
      <c r="J32" s="169"/>
    </row>
    <row r="33" spans="2:10" ht="15" customHeight="1">
      <c r="B33" s="71">
        <v>4</v>
      </c>
      <c r="C33" s="72">
        <v>45338</v>
      </c>
      <c r="D33" s="73" t="s">
        <v>80</v>
      </c>
      <c r="E33" s="73" t="s">
        <v>125</v>
      </c>
      <c r="F33" s="73" t="s">
        <v>128</v>
      </c>
      <c r="G33" s="74" t="s">
        <v>81</v>
      </c>
      <c r="H33" s="75">
        <v>360</v>
      </c>
      <c r="I33" s="168"/>
      <c r="J33" s="169"/>
    </row>
    <row r="34" spans="2:10" ht="15" customHeight="1">
      <c r="B34" s="71">
        <v>5</v>
      </c>
      <c r="C34" s="72"/>
      <c r="D34" s="73"/>
      <c r="E34" s="73"/>
      <c r="F34" s="73"/>
      <c r="G34" s="74"/>
      <c r="H34" s="75"/>
      <c r="I34" s="168"/>
      <c r="J34" s="169"/>
    </row>
    <row r="35" spans="2:10" ht="20.25" customHeight="1">
      <c r="B35" s="78"/>
      <c r="C35" s="79"/>
      <c r="D35" s="80"/>
      <c r="E35" s="80" t="s">
        <v>3</v>
      </c>
      <c r="F35" s="80"/>
      <c r="G35" s="81"/>
      <c r="H35" s="82">
        <f>SUM(H30:H34)</f>
        <v>29280</v>
      </c>
      <c r="I35" s="170"/>
      <c r="J35" s="171"/>
    </row>
    <row r="36" spans="2:10" ht="12.5" customHeight="1">
      <c r="J36" s="83" t="s">
        <v>38</v>
      </c>
    </row>
    <row r="37" spans="2:10">
      <c r="B37" s="6" t="s">
        <v>39</v>
      </c>
      <c r="F37" s="27"/>
      <c r="G37" s="27"/>
      <c r="I37" s="27"/>
    </row>
    <row r="38" spans="2:10" ht="18.5" customHeight="1" thickBot="1">
      <c r="B38" s="84" t="s">
        <v>40</v>
      </c>
      <c r="F38" s="27"/>
      <c r="G38" s="27"/>
      <c r="I38" s="27"/>
    </row>
    <row r="39" spans="2:10" ht="13.5" customHeight="1">
      <c r="B39" s="172" t="s">
        <v>41</v>
      </c>
      <c r="C39" s="173"/>
      <c r="D39" s="173"/>
      <c r="E39" s="173"/>
      <c r="F39" s="173"/>
      <c r="G39" s="173"/>
      <c r="H39" s="173"/>
      <c r="I39" s="173"/>
      <c r="J39" s="174"/>
    </row>
    <row r="40" spans="2:10" ht="13.5" customHeight="1">
      <c r="B40" s="85"/>
      <c r="C40" s="86" t="s">
        <v>63</v>
      </c>
      <c r="D40" s="175" t="s">
        <v>42</v>
      </c>
      <c r="E40" s="175"/>
      <c r="F40" s="175"/>
      <c r="G40" s="175"/>
      <c r="H40" s="175"/>
      <c r="I40" s="175"/>
      <c r="J40" s="176"/>
    </row>
    <row r="41" spans="2:10" ht="13.5" customHeight="1">
      <c r="B41" s="87"/>
      <c r="C41" s="88" t="s">
        <v>59</v>
      </c>
      <c r="D41" s="163" t="s">
        <v>58</v>
      </c>
      <c r="E41" s="163"/>
      <c r="F41" s="163"/>
      <c r="G41" s="163"/>
      <c r="H41" s="163"/>
      <c r="I41" s="163"/>
      <c r="J41" s="164"/>
    </row>
    <row r="42" spans="2:10" ht="13.5" customHeight="1">
      <c r="B42" s="87"/>
      <c r="C42" s="88" t="s">
        <v>57</v>
      </c>
      <c r="D42" s="163" t="s">
        <v>43</v>
      </c>
      <c r="E42" s="163"/>
      <c r="F42" s="163"/>
      <c r="G42" s="163"/>
      <c r="H42" s="163"/>
      <c r="I42" s="163"/>
      <c r="J42" s="164"/>
    </row>
    <row r="43" spans="2:10" ht="18.75" customHeight="1">
      <c r="B43" s="183" t="s">
        <v>44</v>
      </c>
      <c r="C43" s="184"/>
      <c r="D43" s="185"/>
      <c r="E43" s="186" t="s">
        <v>45</v>
      </c>
      <c r="F43" s="186"/>
      <c r="G43" s="90" t="s">
        <v>46</v>
      </c>
      <c r="H43" s="89" t="s">
        <v>47</v>
      </c>
      <c r="I43" s="187" t="s">
        <v>56</v>
      </c>
      <c r="J43" s="188"/>
    </row>
    <row r="44" spans="2:10" ht="16" customHeight="1" thickBot="1">
      <c r="B44" s="189"/>
      <c r="C44" s="190"/>
      <c r="D44" s="191"/>
      <c r="E44" s="146"/>
      <c r="F44" s="191"/>
      <c r="G44" s="91"/>
      <c r="H44" s="92"/>
      <c r="I44" s="192" ph="1"/>
      <c r="J44" s="193" ph="1"/>
    </row>
    <row r="45" spans="2:10" s="93" customFormat="1" ht="16" customHeight="1">
      <c r="C45" s="94" t="s">
        <v>129</v>
      </c>
      <c r="F45" s="95"/>
      <c r="G45" s="95"/>
      <c r="H45" s="95"/>
      <c r="I45" s="95"/>
      <c r="J45" s="96"/>
    </row>
    <row r="46" spans="2:10" s="93" customFormat="1" ht="16" customHeight="1">
      <c r="D46" s="93" t="s">
        <v>112</v>
      </c>
      <c r="F46" s="95"/>
      <c r="G46" s="95"/>
      <c r="H46" s="95"/>
      <c r="I46" s="95"/>
      <c r="J46" s="96"/>
    </row>
    <row r="47" spans="2:10" s="93" customFormat="1" ht="15">
      <c r="E47" s="93" t="s">
        <v>49</v>
      </c>
      <c r="F47" s="95"/>
      <c r="G47" s="95"/>
      <c r="H47" s="95"/>
      <c r="I47" s="95" t="s">
        <v>50</v>
      </c>
      <c r="J47" s="96"/>
    </row>
    <row r="48" spans="2:10" s="93" customFormat="1" ht="15">
      <c r="F48" s="93" t="s">
        <v>130</v>
      </c>
      <c r="G48" s="95"/>
      <c r="H48" s="95"/>
      <c r="I48" s="95"/>
      <c r="J48" s="96"/>
    </row>
    <row r="49" spans="2:10">
      <c r="B49" s="6" t="s">
        <v>55</v>
      </c>
      <c r="F49" s="27"/>
      <c r="G49" s="27"/>
      <c r="I49" s="27"/>
    </row>
    <row r="50" spans="2:10" ht="17" thickBot="1">
      <c r="B50" s="1" t="s">
        <v>113</v>
      </c>
      <c r="F50" s="27"/>
      <c r="G50" s="27"/>
      <c r="I50" s="27"/>
    </row>
    <row r="51" spans="2:10" ht="15.75" customHeight="1">
      <c r="C51" s="1" t="s">
        <v>52</v>
      </c>
      <c r="G51" s="97" t="s">
        <v>53</v>
      </c>
      <c r="H51" s="177" t="s">
        <v>116</v>
      </c>
      <c r="I51" s="178"/>
      <c r="J51" s="179"/>
    </row>
    <row r="52" spans="2:10" ht="26.25" customHeight="1" thickBot="1">
      <c r="G52" s="98" t="s">
        <v>54</v>
      </c>
      <c r="H52" s="180">
        <f>I19</f>
        <v>0</v>
      </c>
      <c r="I52" s="181"/>
      <c r="J52" s="182"/>
    </row>
    <row r="53" spans="2:10" ht="6" customHeight="1">
      <c r="G53" s="27"/>
      <c r="H53" s="27"/>
      <c r="I53" s="27"/>
      <c r="J53" s="5"/>
    </row>
    <row r="57" spans="2:10">
      <c r="B57" s="1" t="s">
        <v>82</v>
      </c>
    </row>
    <row r="58" spans="2:10">
      <c r="C58" s="30" t="s">
        <v>83</v>
      </c>
      <c r="E58" s="99">
        <v>10000</v>
      </c>
    </row>
    <row r="60" spans="2:10">
      <c r="C60" s="30" t="s">
        <v>84</v>
      </c>
      <c r="E60" s="99">
        <v>8700</v>
      </c>
    </row>
    <row r="61" spans="2:10" ht="18">
      <c r="C61" s="100"/>
    </row>
    <row r="62" spans="2:10">
      <c r="C62" s="30" t="s">
        <v>85</v>
      </c>
      <c r="E62" s="99">
        <v>10600</v>
      </c>
    </row>
    <row r="65" spans="3:5" ht="13.5" customHeight="1">
      <c r="C65" s="30" t="s">
        <v>86</v>
      </c>
      <c r="E65" s="99">
        <v>10000</v>
      </c>
    </row>
    <row r="68" spans="3:5">
      <c r="C68" s="30" t="s">
        <v>87</v>
      </c>
      <c r="E68" s="99">
        <v>8100</v>
      </c>
    </row>
    <row r="71" spans="3:5">
      <c r="C71" s="30" t="s">
        <v>88</v>
      </c>
      <c r="E71" s="99">
        <v>11800</v>
      </c>
    </row>
    <row r="75" spans="3:5" ht="21.75" customHeight="1">
      <c r="C75" s="101"/>
    </row>
    <row r="76" spans="3:5">
      <c r="C76" s="102"/>
    </row>
  </sheetData>
  <mergeCells count="51">
    <mergeCell ref="H51:J51"/>
    <mergeCell ref="H52:J52"/>
    <mergeCell ref="E8:H8"/>
    <mergeCell ref="G10:H10"/>
    <mergeCell ref="D41:J41"/>
    <mergeCell ref="D42:J42"/>
    <mergeCell ref="B43:D43"/>
    <mergeCell ref="E43:F43"/>
    <mergeCell ref="I43:J43"/>
    <mergeCell ref="B44:D44"/>
    <mergeCell ref="E44:F44"/>
    <mergeCell ref="I44:J44"/>
    <mergeCell ref="I32:J32"/>
    <mergeCell ref="I33:J33"/>
    <mergeCell ref="I34:J34"/>
    <mergeCell ref="I35:J35"/>
    <mergeCell ref="B39:J39"/>
    <mergeCell ref="D40:J40"/>
    <mergeCell ref="E25:F25"/>
    <mergeCell ref="E26:F26"/>
    <mergeCell ref="H28:I28"/>
    <mergeCell ref="I29:J29"/>
    <mergeCell ref="I30:J30"/>
    <mergeCell ref="I31:J31"/>
    <mergeCell ref="E24:F24"/>
    <mergeCell ref="G24:I24"/>
    <mergeCell ref="B11:C11"/>
    <mergeCell ref="D11:I11"/>
    <mergeCell ref="F15:J15"/>
    <mergeCell ref="I16:J16"/>
    <mergeCell ref="I17:J17"/>
    <mergeCell ref="D18:F18"/>
    <mergeCell ref="I18:J18"/>
    <mergeCell ref="D19:F19"/>
    <mergeCell ref="I19:J19"/>
    <mergeCell ref="C21:D21"/>
    <mergeCell ref="E22:F22"/>
    <mergeCell ref="E23:F23"/>
    <mergeCell ref="B10:C10"/>
    <mergeCell ref="C1:E2"/>
    <mergeCell ref="H2:H4"/>
    <mergeCell ref="I2:I4"/>
    <mergeCell ref="J2:J4"/>
    <mergeCell ref="D4:F4"/>
    <mergeCell ref="B6:C6"/>
    <mergeCell ref="E6:H6"/>
    <mergeCell ref="B7:C7"/>
    <mergeCell ref="G7:H7"/>
    <mergeCell ref="B8:C8"/>
    <mergeCell ref="B9:C9"/>
    <mergeCell ref="E9:H9"/>
  </mergeCells>
  <phoneticPr fontId="2"/>
  <dataValidations disablePrompts="1" count="2">
    <dataValidation type="list" allowBlank="1" showInputMessage="1" showErrorMessage="1" sqref="C40" xr:uid="{C2BF9338-16DD-EF4A-967C-6070DEA3717B}">
      <formula1>"☑,□"</formula1>
    </dataValidation>
    <dataValidation type="list" allowBlank="1" showInputMessage="1" showErrorMessage="1" sqref="C41:C42" xr:uid="{D32FA0E1-0961-C74B-B120-B79CBC2F94FB}">
      <formula1>"□,☑"</formula1>
    </dataValidation>
  </dataValidations>
  <hyperlinks>
    <hyperlink ref="F15" r:id="rId1" xr:uid="{43E41F42-272C-584A-B6C3-D930A612C77E}"/>
    <hyperlink ref="B13" r:id="rId2" display="mailto:jimu@saaj.jp;saajjk4@saaj.jp;" xr:uid="{E4697C5A-EBCB-6648-863A-4788B6D0F83E}"/>
    <hyperlink ref="C58" r:id="rId3" location="hotelTmpl" display="https://www.booking.com/hotel/jp/chisun-hamamatsucho.ja.html?aid=323168;label=tokyo-xEpNixj5g7qiREt32spHkQS239038393173%3Apl%3Ata%3Ap1780%3Ap2%3Aac%3Aap1t1%3Aneg%3Afi%3Atikwd-2939685258%3Alp1028851%3Ali%3Adec%3Adm;sid=498fd8e60a5aea29549993226fb36024;checkin=2018-02-23;checkout=2018-02-24;ucfs=1;srpvid=6882793fc9cb02a4;srepoch=1516468480;highlighted_blocks=31753202_92834756_0_0_0;all_sr_blocks=31753202_92834756_0_0_0;bshb=0;room1=A;nflt=ht_id%3D231%3Bdi%3D7000;hpos=1;hapos=1;dest_type=city;dest_id=-246227;srfid=cff7063d4b13f39274b55c04e6cbaf47359f5f55X1;from=searchresults;highlight_room= - hotelTmpl" xr:uid="{C509EB2F-08C8-C545-AD8C-6A2E7A51A6B5}"/>
    <hyperlink ref="C60" r:id="rId4" location="hotelTmpl" display="https://www.booking.com/hotel/jp/hotel-nihonbashi-villa.ja.html?aid=323168;label=tokyo-xEpNixj5g7qiREt32spHkQS239038393173%3Apl%3Ata%3Ap1780%3Ap2%3Aac%3Aap1t1%3Aneg%3Afi%3Atikwd-2939685258%3Alp1028851%3Ali%3Adec%3Adm;sid=498fd8e60a5aea29549993226fb36024;checkin=2018-02-23;checkout=2018-02-24;ucfs=1;srpvid=78a07a026c5e0191;srepoch=1516468869;highlighted_blocks=26199501_92845448_0_0_0;all_sr_blocks=26199501_92845448_0_0_0;bshb=0;room1=A;nflt=ht_id%3D231%3Bdi%3D4920;hpos=2;hapos=2;dest_type=city;dest_id=-246227;srfid=cff7063d4b13f39274b55c04e6cbaf47359f5f55X2;from=searchresults;highlight_room= - hotelTmpl" xr:uid="{4D778885-856C-CC44-81D3-5F107CFD93F4}"/>
    <hyperlink ref="C62" r:id="rId5" location="no_availability_msg" display="https://www.booking.com/hotel/jp/smile-hotel-tokyo-nihonbashi.ja.html?aid=323168;label=tokyo-xEpNixj5g7qiREt32spHkQS239038393173%3Apl%3Ata%3Ap1780%3Ap2%3Aac%3Aap1t1%3Aneg%3Afi%3Atikwd-2939685258%3Alp1028851%3Ali%3Adec%3Adm;sid=498fd8e60a5aea29549993226fb36024;checkin=2018-02-23;checkout=2018-02-24;ucfs=1;soh=1;srpvid=78a07a026c5e0191;srepoch=1516468869;highlighted_blocks=;all_sr_blocks=;bshb=0;room1=A;nflt=ht_id%3D231%3Bdi%3D4920;soldout=0%2C0;hpos=3;hapos=3;dest_type=city;dest_id=-246227;srfid=cff7063d4b13f39274b55c04e6cbaf47359f5f55X3;from=searchresults;highlight_room= - no_availability_msg" xr:uid="{27EE51BA-FF49-8E4E-B8F5-3FDF6076CB99}"/>
    <hyperlink ref="C65" r:id="rId6" location="hotelTmpl" display="https://www.booking.com/hotel/jp/apa-hotel-nishiazabu.ja.html?aid=323168;label=tokyo-xEpNixj5g7qiREt32spHkQS239038393173%3Apl%3Ata%3Ap1780%3Ap2%3Aac%3Aap1t1%3Aneg%3Afi%3Atikwd-2939685258%3Alp1028851%3Ali%3Adec%3Adm;sid=498fd8e60a5aea29549993226fb36024;checkin=2018-02-23;checkout=2018-02-24;ucfs=1;srpvid=abc47a8b6e7c0016;srepoch=1516469143;highlighted_blocks=35956801_109922131_0_0_0;all_sr_blocks=35956801_109922131_0_0_0;bshb=0;room1=A;nflt=ht_id%3D231%3Bdi%3D7006;hpos=1;hapos=1;dest_type=city;dest_id=-246227;srfid=cff7063d4b13f39274b55c04e6cbaf47359f5f55X1;from=searchresults;highlight_room= - hotelTmpl" xr:uid="{389CB0FD-F419-1548-8787-A5EF3029FA2A}"/>
    <hyperlink ref="C68" r:id="rId7" location="hotelTmpl" display="https://www.booking.com/hotel/jp/marroad-inn-akasaka.ja.html?aid=323168;label=tokyo-xEpNixj5g7qiREt32spHkQS239038393173%3Apl%3Ata%3Ap1780%3Ap2%3Aac%3Aap1t1%3Aneg%3Afi%3Atikwd-2939685258%3Alp1028851%3Ali%3Adec%3Adm;sid=498fd8e60a5aea29549993226fb36024;checkin=2018-02-23;checkout=2018-02-24;ucfs=1;srpvid=6b5f7aa5be3000ca;srepoch=1516469196;highlighted_blocks=56874202_88974049_0_0_0;all_sr_blocks=56874202_88974049_0_0_0;bshb=0;room1=A;nflt=ht_id%3D231%3Bdi%3D3061;hpos=1;hapos=1;dest_type=city;dest_id=-246227;srfid=cff7063d4b13f39274b55c04e6cbaf47359f5f55X1;from=searchresults;highlight_room= - hotelTmpl" xr:uid="{58F0FD08-C32C-3640-B2A2-B5C014A049BE}"/>
    <hyperlink ref="C71" r:id="rId8" location="hotelTmpl" display="https://www.booking.com/hotel/jp/sotetsu-fresa-inn-hamamatsucho-daimon.ja.html?aid=323168;label=tokyo-xEpNixj5g7qiREt32spHkQS239038393173%3Apl%3Ata%3Ap1780%3Ap2%3Aac%3Aap1t1%3Aneg%3Afi%3Atikwd-2939685258%3Alp1028851%3Ali%3Adec%3Adm;sid=498fd8e60a5aea29549993226fb36024;checkin=2018-02-23;checkout=2018-02-24;ucfs=1;srpvid=a2317ad5587e0d35;srepoch=1516469292;highlighted_blocks=36963802_99468397_1_2_0;all_sr_blocks=36963802_99468397_1_2_0;bshb=0;room1=A;nflt=ht_id%3D231%3Bdi%3D1685%3Bdi%3D311;hpos=5;hapos=5;dest_type=city;dest_id=-246227;srfid=cff7063d4b13f39274b55c04e6cbaf47359f5f55X5;from=searchresults;highlight_room= - hotelTmpl" xr:uid="{CB611285-8B98-B34B-97F0-9E71CD7E2232}"/>
  </hyperlinks>
  <pageMargins left="0.495" right="0.11" top="0.33" bottom="0.3" header="0.3" footer="0.12"/>
  <pageSetup paperSize="9" scale="98" orientation="portrait" horizontalDpi="300" verticalDpi="300" r:id="rId9"/>
  <headerFooter alignWithMargins="0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135D5-3DC3-2645-AF3F-0DA19D7C73BC}">
  <sheetPr>
    <pageSetUpPr fitToPage="1"/>
  </sheetPr>
  <dimension ref="A1:L77"/>
  <sheetViews>
    <sheetView showGridLines="0" zoomScaleNormal="100" workbookViewId="0">
      <selection activeCell="N47" sqref="N47"/>
    </sheetView>
  </sheetViews>
  <sheetFormatPr baseColWidth="10" defaultColWidth="8.83203125" defaultRowHeight="16"/>
  <cols>
    <col min="1" max="2" width="2.6640625" style="1" customWidth="1"/>
    <col min="3" max="3" width="12" style="1" customWidth="1"/>
    <col min="4" max="4" width="11.6640625" style="1" customWidth="1"/>
    <col min="5" max="5" width="12.1640625" style="1" customWidth="1"/>
    <col min="6" max="6" width="11.33203125" style="1" customWidth="1"/>
    <col min="7" max="7" width="7.6640625" style="1" customWidth="1"/>
    <col min="8" max="8" width="9.83203125" style="1" customWidth="1"/>
    <col min="9" max="9" width="9.5" style="1" customWidth="1"/>
    <col min="10" max="10" width="10.1640625" style="1" customWidth="1"/>
    <col min="11" max="11" width="1.33203125" style="1" customWidth="1"/>
    <col min="12" max="16384" width="8.83203125" style="1"/>
  </cols>
  <sheetData>
    <row r="1" spans="1:10" ht="14.25" customHeight="1">
      <c r="C1" s="111" t="s">
        <v>70</v>
      </c>
      <c r="D1" s="111"/>
      <c r="E1" s="111"/>
      <c r="H1" s="2" t="s">
        <v>12</v>
      </c>
      <c r="I1" s="3" t="s">
        <v>12</v>
      </c>
      <c r="J1" s="4" t="s">
        <v>13</v>
      </c>
    </row>
    <row r="2" spans="1:10">
      <c r="C2" s="111"/>
      <c r="D2" s="111"/>
      <c r="E2" s="111"/>
      <c r="H2" s="112"/>
      <c r="I2" s="113"/>
      <c r="J2" s="114"/>
    </row>
    <row r="3" spans="1:10">
      <c r="H3" s="112"/>
      <c r="I3" s="113"/>
      <c r="J3" s="114"/>
    </row>
    <row r="4" spans="1:10" ht="11.25" customHeight="1">
      <c r="C4" s="5"/>
      <c r="D4" s="115"/>
      <c r="E4" s="115"/>
      <c r="F4" s="115"/>
      <c r="H4" s="112"/>
      <c r="I4" s="113"/>
      <c r="J4" s="114"/>
    </row>
    <row r="5" spans="1:10" ht="17" thickBot="1">
      <c r="B5" s="6" t="s">
        <v>16</v>
      </c>
      <c r="C5" s="6"/>
      <c r="D5" s="1" t="s">
        <v>120</v>
      </c>
      <c r="H5" s="7" t="s">
        <v>119</v>
      </c>
      <c r="I5" s="8" t="s">
        <v>119</v>
      </c>
      <c r="J5" s="9" t="s">
        <v>119</v>
      </c>
    </row>
    <row r="6" spans="1:10" ht="17" thickTop="1">
      <c r="B6" s="132" t="s">
        <v>6</v>
      </c>
      <c r="C6" s="133"/>
      <c r="D6" s="10" t="s">
        <v>7</v>
      </c>
      <c r="E6" s="134" t="s">
        <v>15</v>
      </c>
      <c r="F6" s="134"/>
      <c r="G6" s="134"/>
      <c r="H6" s="135"/>
      <c r="I6" s="11" t="s">
        <v>8</v>
      </c>
      <c r="J6" s="12" t="s">
        <v>6</v>
      </c>
    </row>
    <row r="7" spans="1:10">
      <c r="B7" s="161">
        <f>$E$22</f>
        <v>20000</v>
      </c>
      <c r="C7" s="162"/>
      <c r="D7" s="13" t="s">
        <v>37</v>
      </c>
      <c r="E7" s="14">
        <f>$D$20</f>
        <v>43253</v>
      </c>
      <c r="F7" s="15" t="s">
        <v>19</v>
      </c>
      <c r="G7" s="124">
        <f>$F$20</f>
        <v>43261</v>
      </c>
      <c r="H7" s="125"/>
      <c r="I7" s="16" t="s">
        <v>9</v>
      </c>
      <c r="J7" s="17">
        <f>B7</f>
        <v>20000</v>
      </c>
    </row>
    <row r="8" spans="1:10">
      <c r="B8" s="126">
        <f>$E$23</f>
        <v>69561</v>
      </c>
      <c r="C8" s="127">
        <f>E23</f>
        <v>69561</v>
      </c>
      <c r="D8" s="18" t="s">
        <v>32</v>
      </c>
      <c r="E8" s="128" t="str">
        <f>D18</f>
        <v>ISO　SC40WG1　Plenary出張</v>
      </c>
      <c r="F8" s="129"/>
      <c r="G8" s="129"/>
      <c r="H8" s="130"/>
      <c r="I8" s="19" t="str">
        <f>D8</f>
        <v>宿泊費</v>
      </c>
      <c r="J8" s="20">
        <f>B8</f>
        <v>69561</v>
      </c>
    </row>
    <row r="9" spans="1:10">
      <c r="B9" s="126">
        <f>$E$24</f>
        <v>0</v>
      </c>
      <c r="C9" s="131">
        <f>E24</f>
        <v>0</v>
      </c>
      <c r="D9" s="21" t="s">
        <v>62</v>
      </c>
      <c r="E9" s="128">
        <f>G24</f>
        <v>0</v>
      </c>
      <c r="F9" s="129"/>
      <c r="G9" s="129"/>
      <c r="H9" s="130"/>
      <c r="I9" s="19" t="str">
        <f>D9</f>
        <v>会議費</v>
      </c>
      <c r="J9" s="20">
        <f>B9</f>
        <v>0</v>
      </c>
    </row>
    <row r="10" spans="1:10">
      <c r="B10" s="116">
        <f>$E$25</f>
        <v>296765</v>
      </c>
      <c r="C10" s="117"/>
      <c r="D10" s="22" t="s">
        <v>68</v>
      </c>
      <c r="E10" s="23" t="str">
        <f>F28</f>
        <v>東京</v>
      </c>
      <c r="F10" s="24" t="s">
        <v>73</v>
      </c>
      <c r="G10" s="118" t="str">
        <f>H28</f>
        <v>リスボン</v>
      </c>
      <c r="H10" s="119"/>
      <c r="I10" s="22" t="str">
        <f>D10</f>
        <v>旅費交通費</v>
      </c>
      <c r="J10" s="25">
        <f>B10</f>
        <v>296765</v>
      </c>
    </row>
    <row r="11" spans="1:10" ht="21" customHeight="1" thickBot="1">
      <c r="B11" s="120">
        <f>SUM($B$7:$B$10)</f>
        <v>386326</v>
      </c>
      <c r="C11" s="121"/>
      <c r="D11" s="122" t="s">
        <v>10</v>
      </c>
      <c r="E11" s="122"/>
      <c r="F11" s="122"/>
      <c r="G11" s="122"/>
      <c r="H11" s="122"/>
      <c r="I11" s="122"/>
      <c r="J11" s="26">
        <f>SUM(J7:J10)</f>
        <v>386326</v>
      </c>
    </row>
    <row r="12" spans="1:10" ht="17" thickTop="1">
      <c r="C12" s="6" t="s">
        <v>55</v>
      </c>
      <c r="F12" s="27"/>
      <c r="I12" s="28"/>
    </row>
    <row r="13" spans="1:10">
      <c r="A13" s="29" t="s">
        <v>67</v>
      </c>
      <c r="B13" s="30" t="s">
        <v>69</v>
      </c>
      <c r="C13" s="6"/>
      <c r="E13" s="31" t="s">
        <v>30</v>
      </c>
      <c r="I13" s="28"/>
    </row>
    <row r="14" spans="1:10" ht="20">
      <c r="C14" s="32" t="s">
        <v>29</v>
      </c>
      <c r="F14" s="33" t="s">
        <v>36</v>
      </c>
      <c r="I14" s="28"/>
    </row>
    <row r="15" spans="1:10" ht="19" customHeight="1" thickBot="1">
      <c r="F15" s="123" t="s">
        <v>114</v>
      </c>
      <c r="G15" s="123"/>
      <c r="H15" s="123"/>
      <c r="I15" s="123"/>
      <c r="J15" s="123"/>
    </row>
    <row r="16" spans="1:10" ht="15" customHeight="1">
      <c r="F16" s="27"/>
      <c r="H16" s="34" t="s">
        <v>5</v>
      </c>
      <c r="I16" s="159">
        <f ca="1">NOW()</f>
        <v>45437.894320254629</v>
      </c>
      <c r="J16" s="160"/>
    </row>
    <row r="17" spans="2:12" ht="15" customHeight="1" thickBot="1">
      <c r="D17" s="1" t="s">
        <v>23</v>
      </c>
      <c r="H17" s="35" t="s">
        <v>60</v>
      </c>
      <c r="I17" s="138">
        <f>B11</f>
        <v>386326</v>
      </c>
      <c r="J17" s="139"/>
    </row>
    <row r="18" spans="2:12" ht="15" customHeight="1">
      <c r="C18" s="36" t="s">
        <v>21</v>
      </c>
      <c r="D18" s="196" t="s">
        <v>92</v>
      </c>
      <c r="E18" s="196"/>
      <c r="F18" s="197"/>
      <c r="H18" s="37" t="s">
        <v>17</v>
      </c>
      <c r="I18" s="142" t="s">
        <v>4</v>
      </c>
      <c r="J18" s="143"/>
    </row>
    <row r="19" spans="2:12" ht="15" customHeight="1" thickBot="1">
      <c r="C19" s="38" t="s">
        <v>22</v>
      </c>
      <c r="D19" s="144" t="s">
        <v>93</v>
      </c>
      <c r="E19" s="144"/>
      <c r="F19" s="145"/>
      <c r="H19" s="39">
        <v>0</v>
      </c>
      <c r="I19" s="146"/>
      <c r="J19" s="147"/>
    </row>
    <row r="20" spans="2:12" ht="13" customHeight="1">
      <c r="C20" s="38" t="s">
        <v>18</v>
      </c>
      <c r="D20" s="103">
        <v>43253</v>
      </c>
      <c r="E20" s="104" t="s">
        <v>19</v>
      </c>
      <c r="F20" s="105">
        <v>43261</v>
      </c>
    </row>
    <row r="21" spans="2:12" ht="14.25" customHeight="1">
      <c r="C21" s="148" t="s">
        <v>72</v>
      </c>
      <c r="D21" s="149"/>
      <c r="E21" s="106">
        <f>DAY(F20-D20)</f>
        <v>8</v>
      </c>
      <c r="F21" s="107" t="s">
        <v>71</v>
      </c>
    </row>
    <row r="22" spans="2:12" ht="16.5" customHeight="1">
      <c r="C22" s="45" t="s">
        <v>27</v>
      </c>
      <c r="D22" s="108">
        <v>2500</v>
      </c>
      <c r="E22" s="198">
        <f>IF(E21=0,0,E21*D22)</f>
        <v>20000</v>
      </c>
      <c r="F22" s="199"/>
      <c r="G22" s="47" t="s">
        <v>90</v>
      </c>
      <c r="H22" s="48"/>
      <c r="I22" s="49"/>
      <c r="J22" s="50"/>
    </row>
    <row r="23" spans="2:12" ht="19" customHeight="1">
      <c r="C23" s="51" t="s">
        <v>32</v>
      </c>
      <c r="D23" s="108" t="s">
        <v>35</v>
      </c>
      <c r="E23" s="200">
        <v>69561</v>
      </c>
      <c r="F23" s="201"/>
      <c r="G23" s="53" t="s">
        <v>121</v>
      </c>
      <c r="H23" s="54"/>
      <c r="I23" s="55"/>
      <c r="J23" s="27"/>
    </row>
    <row r="24" spans="2:12" ht="19" customHeight="1">
      <c r="C24" s="51" t="s">
        <v>66</v>
      </c>
      <c r="D24" s="108" t="s">
        <v>35</v>
      </c>
      <c r="E24" s="200"/>
      <c r="F24" s="201"/>
      <c r="G24" s="154"/>
      <c r="H24" s="155"/>
      <c r="I24" s="156"/>
      <c r="J24" s="56" t="s">
        <v>64</v>
      </c>
      <c r="L24" s="53"/>
    </row>
    <row r="25" spans="2:12" ht="15" customHeight="1" thickBot="1">
      <c r="C25" s="51" t="s">
        <v>28</v>
      </c>
      <c r="D25" s="109"/>
      <c r="E25" s="202">
        <f>H36</f>
        <v>296765</v>
      </c>
      <c r="F25" s="203"/>
      <c r="G25" s="31" t="s">
        <v>122</v>
      </c>
      <c r="H25" s="54"/>
      <c r="I25" s="55"/>
      <c r="J25" s="27"/>
    </row>
    <row r="26" spans="2:12" ht="16.5" customHeight="1" thickBot="1">
      <c r="C26" s="58" t="s">
        <v>24</v>
      </c>
      <c r="D26" s="110"/>
      <c r="E26" s="194">
        <f>SUM(E22:F25)</f>
        <v>386326</v>
      </c>
      <c r="F26" s="195"/>
      <c r="G26" s="31" t="s">
        <v>34</v>
      </c>
      <c r="H26" s="54"/>
    </row>
    <row r="27" spans="2:12" ht="8.25" customHeight="1">
      <c r="H27" s="54"/>
      <c r="I27" s="55"/>
      <c r="J27" s="27"/>
    </row>
    <row r="28" spans="2:12">
      <c r="B28" s="60"/>
      <c r="C28" s="61" t="s">
        <v>33</v>
      </c>
      <c r="D28" s="62"/>
      <c r="E28" s="63" t="s">
        <v>74</v>
      </c>
      <c r="F28" s="64" t="s">
        <v>91</v>
      </c>
      <c r="G28" s="65" t="s">
        <v>73</v>
      </c>
      <c r="H28" s="165" t="str">
        <f>F34</f>
        <v>リスボン</v>
      </c>
      <c r="I28" s="165"/>
      <c r="J28" s="67" t="s">
        <v>75</v>
      </c>
    </row>
    <row r="29" spans="2:12">
      <c r="B29" s="68"/>
      <c r="C29" s="68" t="s">
        <v>0</v>
      </c>
      <c r="D29" s="69" t="s">
        <v>1</v>
      </c>
      <c r="E29" s="69" t="s">
        <v>25</v>
      </c>
      <c r="F29" s="69" t="s">
        <v>26</v>
      </c>
      <c r="G29" s="70" t="s">
        <v>20</v>
      </c>
      <c r="H29" s="69" t="s">
        <v>2</v>
      </c>
      <c r="I29" s="166" t="s">
        <v>11</v>
      </c>
      <c r="J29" s="167"/>
    </row>
    <row r="30" spans="2:12" ht="15" customHeight="1">
      <c r="B30" s="71">
        <v>1</v>
      </c>
      <c r="C30" s="72">
        <v>43253</v>
      </c>
      <c r="D30" s="73" t="s">
        <v>94</v>
      </c>
      <c r="E30" s="73" t="s">
        <v>95</v>
      </c>
      <c r="F30" s="73" t="s">
        <v>96</v>
      </c>
      <c r="G30" s="74" t="s">
        <v>97</v>
      </c>
      <c r="H30" s="75">
        <v>699</v>
      </c>
      <c r="I30" s="168" t="s">
        <v>109</v>
      </c>
      <c r="J30" s="169"/>
    </row>
    <row r="31" spans="2:12" ht="15" customHeight="1">
      <c r="B31" s="71">
        <v>2</v>
      </c>
      <c r="C31" s="72">
        <v>43254</v>
      </c>
      <c r="D31" s="73" t="s">
        <v>99</v>
      </c>
      <c r="E31" s="73" t="s">
        <v>96</v>
      </c>
      <c r="F31" s="73" t="s">
        <v>100</v>
      </c>
      <c r="G31" s="74" t="s">
        <v>101</v>
      </c>
      <c r="H31" s="75">
        <v>283450</v>
      </c>
      <c r="I31" s="168" t="s">
        <v>102</v>
      </c>
      <c r="J31" s="169"/>
    </row>
    <row r="32" spans="2:12" ht="15" customHeight="1">
      <c r="B32" s="71">
        <v>3</v>
      </c>
      <c r="C32" s="72">
        <v>43254</v>
      </c>
      <c r="D32" s="73" t="s">
        <v>103</v>
      </c>
      <c r="E32" s="73" t="s">
        <v>104</v>
      </c>
      <c r="F32" s="73" t="s">
        <v>104</v>
      </c>
      <c r="G32" s="74" t="s">
        <v>104</v>
      </c>
      <c r="H32" s="75">
        <v>7560</v>
      </c>
      <c r="I32" s="168" t="s">
        <v>105</v>
      </c>
      <c r="J32" s="169"/>
    </row>
    <row r="33" spans="2:10" ht="15" customHeight="1">
      <c r="B33" s="71">
        <v>4</v>
      </c>
      <c r="C33" s="72">
        <v>43254</v>
      </c>
      <c r="D33" s="73" t="s">
        <v>106</v>
      </c>
      <c r="E33" s="73" t="s">
        <v>100</v>
      </c>
      <c r="F33" s="73" t="s">
        <v>107</v>
      </c>
      <c r="G33" s="74" t="s">
        <v>97</v>
      </c>
      <c r="H33" s="75">
        <v>2990</v>
      </c>
      <c r="I33" s="76" t="s">
        <v>108</v>
      </c>
      <c r="J33" s="77"/>
    </row>
    <row r="34" spans="2:10" ht="15" customHeight="1">
      <c r="B34" s="71">
        <v>5</v>
      </c>
      <c r="C34" s="72">
        <v>43260</v>
      </c>
      <c r="D34" s="73" t="s">
        <v>106</v>
      </c>
      <c r="E34" s="73" t="s">
        <v>107</v>
      </c>
      <c r="F34" s="73" t="s">
        <v>100</v>
      </c>
      <c r="G34" s="74" t="s">
        <v>97</v>
      </c>
      <c r="H34" s="75">
        <v>1300</v>
      </c>
      <c r="I34" s="168"/>
      <c r="J34" s="169"/>
    </row>
    <row r="35" spans="2:10" ht="15" customHeight="1">
      <c r="B35" s="71">
        <v>6</v>
      </c>
      <c r="C35" s="72">
        <v>43261</v>
      </c>
      <c r="D35" s="73" t="s">
        <v>98</v>
      </c>
      <c r="E35" s="73" t="s">
        <v>96</v>
      </c>
      <c r="F35" s="73" t="s">
        <v>95</v>
      </c>
      <c r="G35" s="74" t="s">
        <v>97</v>
      </c>
      <c r="H35" s="75">
        <v>766</v>
      </c>
      <c r="I35" s="168"/>
      <c r="J35" s="169"/>
    </row>
    <row r="36" spans="2:10" ht="20.25" customHeight="1">
      <c r="B36" s="78"/>
      <c r="C36" s="79"/>
      <c r="D36" s="80"/>
      <c r="E36" s="80" t="s">
        <v>3</v>
      </c>
      <c r="F36" s="80"/>
      <c r="G36" s="81"/>
      <c r="H36" s="82">
        <f>SUM(H30:H35)</f>
        <v>296765</v>
      </c>
      <c r="I36" s="170"/>
      <c r="J36" s="171"/>
    </row>
    <row r="37" spans="2:10" ht="12.5" customHeight="1">
      <c r="J37" s="83" t="s">
        <v>38</v>
      </c>
    </row>
    <row r="38" spans="2:10">
      <c r="B38" s="6" t="s">
        <v>39</v>
      </c>
      <c r="F38" s="27"/>
      <c r="G38" s="27"/>
      <c r="I38" s="27"/>
    </row>
    <row r="39" spans="2:10" ht="18.5" customHeight="1" thickBot="1">
      <c r="B39" s="84" t="s">
        <v>40</v>
      </c>
      <c r="F39" s="27"/>
      <c r="G39" s="27"/>
      <c r="I39" s="27"/>
    </row>
    <row r="40" spans="2:10" ht="13.5" customHeight="1">
      <c r="B40" s="172" t="s">
        <v>41</v>
      </c>
      <c r="C40" s="173"/>
      <c r="D40" s="173"/>
      <c r="E40" s="173"/>
      <c r="F40" s="173"/>
      <c r="G40" s="173"/>
      <c r="H40" s="173"/>
      <c r="I40" s="173"/>
      <c r="J40" s="174"/>
    </row>
    <row r="41" spans="2:10" ht="13.5" customHeight="1">
      <c r="B41" s="85"/>
      <c r="C41" s="86" t="s">
        <v>63</v>
      </c>
      <c r="D41" s="175" t="s">
        <v>42</v>
      </c>
      <c r="E41" s="175"/>
      <c r="F41" s="175"/>
      <c r="G41" s="175"/>
      <c r="H41" s="175"/>
      <c r="I41" s="175"/>
      <c r="J41" s="176"/>
    </row>
    <row r="42" spans="2:10" ht="13.5" customHeight="1">
      <c r="B42" s="87"/>
      <c r="C42" s="88" t="s">
        <v>59</v>
      </c>
      <c r="D42" s="163" t="s">
        <v>58</v>
      </c>
      <c r="E42" s="163"/>
      <c r="F42" s="163"/>
      <c r="G42" s="163"/>
      <c r="H42" s="163"/>
      <c r="I42" s="163"/>
      <c r="J42" s="164"/>
    </row>
    <row r="43" spans="2:10" ht="13.5" customHeight="1">
      <c r="B43" s="87"/>
      <c r="C43" s="88" t="s">
        <v>57</v>
      </c>
      <c r="D43" s="163" t="s">
        <v>43</v>
      </c>
      <c r="E43" s="163"/>
      <c r="F43" s="163"/>
      <c r="G43" s="163"/>
      <c r="H43" s="163"/>
      <c r="I43" s="163"/>
      <c r="J43" s="164"/>
    </row>
    <row r="44" spans="2:10" ht="18.75" customHeight="1">
      <c r="B44" s="183" t="s">
        <v>44</v>
      </c>
      <c r="C44" s="184"/>
      <c r="D44" s="185"/>
      <c r="E44" s="186" t="s">
        <v>45</v>
      </c>
      <c r="F44" s="186"/>
      <c r="G44" s="90" t="s">
        <v>46</v>
      </c>
      <c r="H44" s="89" t="s">
        <v>47</v>
      </c>
      <c r="I44" s="187" t="s">
        <v>56</v>
      </c>
      <c r="J44" s="188"/>
    </row>
    <row r="45" spans="2:10" ht="16" customHeight="1" thickBot="1">
      <c r="B45" s="189"/>
      <c r="C45" s="190"/>
      <c r="D45" s="191"/>
      <c r="E45" s="146"/>
      <c r="F45" s="191"/>
      <c r="G45" s="91"/>
      <c r="H45" s="92"/>
      <c r="I45" s="192" ph="1"/>
      <c r="J45" s="193" ph="1"/>
    </row>
    <row r="46" spans="2:10" s="93" customFormat="1" ht="16" customHeight="1">
      <c r="C46" s="94" t="s">
        <v>48</v>
      </c>
      <c r="F46" s="95"/>
      <c r="G46" s="95"/>
      <c r="H46" s="95"/>
      <c r="I46" s="95"/>
      <c r="J46" s="96"/>
    </row>
    <row r="47" spans="2:10" s="93" customFormat="1" ht="16" customHeight="1">
      <c r="D47" s="93" t="s">
        <v>112</v>
      </c>
      <c r="F47" s="95"/>
      <c r="G47" s="95"/>
      <c r="H47" s="95"/>
      <c r="I47" s="95"/>
      <c r="J47" s="96"/>
    </row>
    <row r="48" spans="2:10" s="93" customFormat="1" ht="15">
      <c r="E48" s="93" t="s">
        <v>49</v>
      </c>
      <c r="F48" s="95"/>
      <c r="G48" s="95"/>
      <c r="H48" s="95"/>
      <c r="I48" s="95" t="s">
        <v>50</v>
      </c>
      <c r="J48" s="96"/>
    </row>
    <row r="49" spans="2:10" s="93" customFormat="1" ht="15">
      <c r="F49" s="93" t="s">
        <v>51</v>
      </c>
      <c r="G49" s="95"/>
      <c r="H49" s="95"/>
      <c r="I49" s="95"/>
      <c r="J49" s="96"/>
    </row>
    <row r="50" spans="2:10">
      <c r="B50" s="6" t="s">
        <v>55</v>
      </c>
      <c r="F50" s="27"/>
      <c r="G50" s="27"/>
      <c r="I50" s="27"/>
    </row>
    <row r="51" spans="2:10" ht="17" thickBot="1">
      <c r="B51" s="1" t="s">
        <v>113</v>
      </c>
      <c r="F51" s="27"/>
      <c r="G51" s="27"/>
      <c r="I51" s="27"/>
    </row>
    <row r="52" spans="2:10" ht="15.75" customHeight="1">
      <c r="C52" s="1" t="s">
        <v>52</v>
      </c>
      <c r="G52" s="97" t="s">
        <v>53</v>
      </c>
      <c r="H52" s="177" t="s">
        <v>115</v>
      </c>
      <c r="I52" s="178"/>
      <c r="J52" s="179"/>
    </row>
    <row r="53" spans="2:10" ht="26.25" customHeight="1" thickBot="1">
      <c r="G53" s="98" t="s">
        <v>54</v>
      </c>
      <c r="H53" s="180">
        <f>I19</f>
        <v>0</v>
      </c>
      <c r="I53" s="181"/>
      <c r="J53" s="182"/>
    </row>
    <row r="54" spans="2:10" ht="6" customHeight="1">
      <c r="G54" s="27"/>
      <c r="H54" s="27"/>
      <c r="I54" s="27"/>
      <c r="J54" s="5"/>
    </row>
    <row r="59" spans="2:10">
      <c r="C59" s="30"/>
      <c r="E59" s="99"/>
    </row>
    <row r="61" spans="2:10">
      <c r="C61" s="30"/>
      <c r="E61" s="99"/>
    </row>
    <row r="62" spans="2:10" ht="18">
      <c r="C62" s="100"/>
    </row>
    <row r="63" spans="2:10">
      <c r="C63" s="30"/>
      <c r="E63" s="99"/>
    </row>
    <row r="66" spans="3:5" ht="13.5" customHeight="1">
      <c r="C66" s="30"/>
      <c r="E66" s="99"/>
    </row>
    <row r="69" spans="3:5">
      <c r="C69" s="30"/>
      <c r="E69" s="99"/>
    </row>
    <row r="72" spans="3:5">
      <c r="C72" s="30"/>
      <c r="E72" s="99"/>
    </row>
    <row r="76" spans="3:5" ht="21.75" customHeight="1">
      <c r="C76" s="101"/>
    </row>
    <row r="77" spans="3:5">
      <c r="C77" s="102"/>
    </row>
  </sheetData>
  <mergeCells count="51">
    <mergeCell ref="H52:J52"/>
    <mergeCell ref="H53:J53"/>
    <mergeCell ref="B44:D44"/>
    <mergeCell ref="E44:F44"/>
    <mergeCell ref="I44:J44"/>
    <mergeCell ref="B45:D45"/>
    <mergeCell ref="E45:F45"/>
    <mergeCell ref="I45:J45"/>
    <mergeCell ref="D43:J43"/>
    <mergeCell ref="H28:I28"/>
    <mergeCell ref="I29:J29"/>
    <mergeCell ref="I30:J30"/>
    <mergeCell ref="I31:J31"/>
    <mergeCell ref="I32:J32"/>
    <mergeCell ref="I34:J34"/>
    <mergeCell ref="I35:J35"/>
    <mergeCell ref="I36:J36"/>
    <mergeCell ref="B40:J40"/>
    <mergeCell ref="D41:J41"/>
    <mergeCell ref="D42:J42"/>
    <mergeCell ref="B6:C6"/>
    <mergeCell ref="E6:H6"/>
    <mergeCell ref="E26:F26"/>
    <mergeCell ref="I17:J17"/>
    <mergeCell ref="D18:F18"/>
    <mergeCell ref="I18:J18"/>
    <mergeCell ref="D19:F19"/>
    <mergeCell ref="I19:J19"/>
    <mergeCell ref="C21:D21"/>
    <mergeCell ref="E22:F22"/>
    <mergeCell ref="E23:F23"/>
    <mergeCell ref="E24:F24"/>
    <mergeCell ref="G24:I24"/>
    <mergeCell ref="E25:F25"/>
    <mergeCell ref="I16:J16"/>
    <mergeCell ref="B7:C7"/>
    <mergeCell ref="G7:H7"/>
    <mergeCell ref="B8:C8"/>
    <mergeCell ref="E8:H8"/>
    <mergeCell ref="B9:C9"/>
    <mergeCell ref="E9:H9"/>
    <mergeCell ref="B10:C10"/>
    <mergeCell ref="G10:H10"/>
    <mergeCell ref="B11:C11"/>
    <mergeCell ref="D11:I11"/>
    <mergeCell ref="F15:J15"/>
    <mergeCell ref="C1:E2"/>
    <mergeCell ref="H2:H4"/>
    <mergeCell ref="I2:I4"/>
    <mergeCell ref="J2:J4"/>
    <mergeCell ref="D4:F4"/>
  </mergeCells>
  <phoneticPr fontId="2"/>
  <dataValidations count="2">
    <dataValidation type="list" allowBlank="1" showInputMessage="1" showErrorMessage="1" sqref="C41" xr:uid="{7229EE8A-8154-4641-AC4A-2873723D03FB}">
      <formula1>"☑,□"</formula1>
    </dataValidation>
    <dataValidation type="list" allowBlank="1" showInputMessage="1" showErrorMessage="1" sqref="C42:C43" xr:uid="{A409FA5C-267E-1B49-9E99-C18E9C567BCE}">
      <formula1>"□,☑"</formula1>
    </dataValidation>
  </dataValidations>
  <hyperlinks>
    <hyperlink ref="F15" r:id="rId1" xr:uid="{5577C2A7-7FF4-6147-A3E3-491DBCAC32E8}"/>
    <hyperlink ref="B13" r:id="rId2" xr:uid="{F9123765-3BDC-7942-80C0-6F9389FCF8A6}"/>
  </hyperlinks>
  <pageMargins left="0.495" right="0.11" top="0.33" bottom="0.3" header="0.3" footer="0.12"/>
  <pageSetup paperSize="9" scale="98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出張旅費請求書</vt:lpstr>
      <vt:lpstr>記入見本（総会）</vt:lpstr>
      <vt:lpstr>記入見本 (海外)</vt:lpstr>
      <vt:lpstr>'記入見本 (海外)'!Print_Area</vt:lpstr>
      <vt:lpstr>'記入見本（総会）'!Print_Area</vt:lpstr>
      <vt:lpstr>出張旅費請求書!Print_Area</vt:lpstr>
      <vt:lpstr>'記入見本 (海外)'!Print_Titles</vt:lpstr>
      <vt:lpstr>'記入見本（総会）'!Print_Titles</vt:lpstr>
      <vt:lpstr>出張旅費請求書!Print_Titles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kbaba</dc:creator>
  <cp:lastModifiedBy>由紀子 斎藤</cp:lastModifiedBy>
  <cp:lastPrinted>2016-11-23T10:41:09Z</cp:lastPrinted>
  <dcterms:created xsi:type="dcterms:W3CDTF">2005-04-09T23:42:02Z</dcterms:created>
  <dcterms:modified xsi:type="dcterms:W3CDTF">2024-05-25T12:27:59Z</dcterms:modified>
</cp:coreProperties>
</file>